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3" i="1" l="1"/>
  <c r="I214" i="1"/>
  <c r="I215" i="1"/>
  <c r="I216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I244" i="1"/>
  <c r="L244" i="1"/>
  <c r="K244" i="1" s="1"/>
  <c r="I245" i="1"/>
  <c r="I246" i="1"/>
  <c r="L246" i="1"/>
  <c r="K246" i="1" s="1"/>
  <c r="I247" i="1"/>
  <c r="K247" i="1"/>
  <c r="L247" i="1"/>
  <c r="I248" i="1"/>
  <c r="L248" i="1"/>
  <c r="K248" i="1" s="1"/>
  <c r="I249" i="1"/>
  <c r="L249" i="1"/>
  <c r="K249" i="1" s="1"/>
  <c r="I250" i="1"/>
  <c r="I252" i="1"/>
  <c r="I253" i="1"/>
  <c r="I254" i="1"/>
  <c r="L254" i="1"/>
  <c r="K254" i="1" s="1"/>
  <c r="I255" i="1"/>
  <c r="L255" i="1"/>
  <c r="K255" i="1" s="1"/>
  <c r="I256" i="1"/>
  <c r="K256" i="1"/>
  <c r="L256" i="1"/>
  <c r="I257" i="1"/>
  <c r="I258" i="1"/>
  <c r="I259" i="1"/>
  <c r="I260" i="1"/>
  <c r="I261" i="1"/>
  <c r="I262" i="1"/>
  <c r="I263" i="1"/>
  <c r="L263" i="1"/>
  <c r="K263" i="1" s="1"/>
  <c r="I264" i="1"/>
  <c r="L264" i="1"/>
  <c r="K264" i="1" s="1"/>
  <c r="I265" i="1"/>
  <c r="L265" i="1"/>
  <c r="K265" i="1" s="1"/>
  <c r="I266" i="1"/>
  <c r="I267" i="1"/>
  <c r="I268" i="1"/>
  <c r="I269" i="1"/>
  <c r="L269" i="1"/>
  <c r="I270" i="1"/>
  <c r="I271" i="1"/>
  <c r="I272" i="1"/>
  <c r="I273" i="1"/>
  <c r="I274" i="1"/>
  <c r="I275" i="1"/>
  <c r="L275" i="1"/>
  <c r="K275" i="1" s="1"/>
  <c r="I276" i="1"/>
  <c r="L276" i="1"/>
  <c r="K276" i="1" s="1"/>
  <c r="I277" i="1"/>
  <c r="I278" i="1"/>
  <c r="I279" i="1"/>
  <c r="L279" i="1"/>
  <c r="K279" i="1" s="1"/>
  <c r="I280" i="1"/>
  <c r="I281" i="1"/>
  <c r="I283" i="1"/>
  <c r="I284" i="1"/>
  <c r="L284" i="1"/>
  <c r="I286" i="1"/>
  <c r="L245" i="1" s="1"/>
  <c r="K245" i="1" s="1"/>
  <c r="L286" i="1"/>
  <c r="I287" i="1"/>
  <c r="I288" i="1"/>
  <c r="I289" i="1"/>
  <c r="I290" i="1"/>
  <c r="I291" i="1"/>
  <c r="I20" i="1"/>
  <c r="L12" i="1" s="1"/>
  <c r="K12" i="1" s="1"/>
  <c r="I16" i="1"/>
  <c r="L13" i="1" s="1"/>
  <c r="K13" i="1" s="1"/>
  <c r="I12" i="1"/>
  <c r="L14" i="1" s="1"/>
  <c r="K14" i="1" s="1"/>
  <c r="I21" i="1"/>
  <c r="L15" i="1" s="1"/>
  <c r="K15" i="1" s="1"/>
  <c r="I17" i="1"/>
  <c r="L16" i="1" s="1"/>
  <c r="K16" i="1" s="1"/>
  <c r="I13" i="1"/>
  <c r="L17" i="1" s="1"/>
  <c r="K17" i="1" s="1"/>
  <c r="I22" i="1"/>
  <c r="L18" i="1" s="1"/>
  <c r="K18" i="1" s="1"/>
  <c r="I18" i="1"/>
  <c r="L19" i="1" s="1"/>
  <c r="K19" i="1" s="1"/>
  <c r="I14" i="1"/>
  <c r="L20" i="1" s="1"/>
  <c r="K20" i="1" s="1"/>
  <c r="I23" i="1"/>
  <c r="L21" i="1" s="1"/>
  <c r="K21" i="1" s="1"/>
  <c r="I19" i="1"/>
  <c r="L22" i="1" s="1"/>
  <c r="K22" i="1" s="1"/>
  <c r="I15" i="1"/>
  <c r="L23" i="1" s="1"/>
  <c r="K23" i="1" s="1"/>
  <c r="I28" i="1"/>
  <c r="L27" i="1" s="1"/>
  <c r="K27" i="1" s="1"/>
  <c r="I29" i="1"/>
  <c r="L28" i="1" s="1"/>
  <c r="K28" i="1" s="1"/>
  <c r="I30" i="1"/>
  <c r="L29" i="1" s="1"/>
  <c r="K29" i="1" s="1"/>
  <c r="I31" i="1"/>
  <c r="L30" i="1" s="1"/>
  <c r="K30" i="1" s="1"/>
  <c r="I32" i="1"/>
  <c r="L31" i="1" s="1"/>
  <c r="K31" i="1" s="1"/>
  <c r="I33" i="1"/>
  <c r="L32" i="1" s="1"/>
  <c r="K32" i="1" s="1"/>
  <c r="I34" i="1"/>
  <c r="L33" i="1" s="1"/>
  <c r="K33" i="1" s="1"/>
  <c r="I35" i="1"/>
  <c r="L34" i="1" s="1"/>
  <c r="K34" i="1" s="1"/>
  <c r="I36" i="1"/>
  <c r="L35" i="1" s="1"/>
  <c r="K35" i="1" s="1"/>
  <c r="I37" i="1"/>
  <c r="L36" i="1" s="1"/>
  <c r="K36" i="1" s="1"/>
  <c r="I38" i="1"/>
  <c r="L37" i="1" s="1"/>
  <c r="K37" i="1" s="1"/>
  <c r="I39" i="1"/>
  <c r="L38" i="1" s="1"/>
  <c r="K38" i="1" s="1"/>
  <c r="I41" i="1"/>
  <c r="L40" i="1" s="1"/>
  <c r="K40" i="1" s="1"/>
  <c r="I42" i="1"/>
  <c r="L41" i="1" s="1"/>
  <c r="K41" i="1" s="1"/>
  <c r="I43" i="1"/>
  <c r="L42" i="1" s="1"/>
  <c r="K42" i="1" s="1"/>
  <c r="I44" i="1"/>
  <c r="L43" i="1" s="1"/>
  <c r="K43" i="1" s="1"/>
  <c r="I48" i="1"/>
  <c r="L47" i="1" s="1"/>
  <c r="K47" i="1" s="1"/>
  <c r="I49" i="1"/>
  <c r="L48" i="1" s="1"/>
  <c r="K48" i="1" s="1"/>
  <c r="I50" i="1"/>
  <c r="L49" i="1" s="1"/>
  <c r="K49" i="1" s="1"/>
  <c r="I51" i="1"/>
  <c r="L50" i="1" s="1"/>
  <c r="K50" i="1" s="1"/>
  <c r="I52" i="1"/>
  <c r="L51" i="1" s="1"/>
  <c r="K51" i="1" s="1"/>
  <c r="I53" i="1"/>
  <c r="L52" i="1" s="1"/>
  <c r="K52" i="1" s="1"/>
  <c r="I54" i="1"/>
  <c r="L53" i="1" s="1"/>
  <c r="K53" i="1" s="1"/>
  <c r="I55" i="1"/>
  <c r="L54" i="1" s="1"/>
  <c r="K54" i="1" s="1"/>
  <c r="I56" i="1"/>
  <c r="L55" i="1" s="1"/>
  <c r="K55" i="1" s="1"/>
  <c r="I57" i="1"/>
  <c r="L56" i="1" s="1"/>
  <c r="K56" i="1" s="1"/>
  <c r="I58" i="1"/>
  <c r="L60" i="1" s="1"/>
  <c r="K60" i="1" s="1"/>
  <c r="L57" i="1"/>
  <c r="K57" i="1" s="1"/>
  <c r="I59" i="1"/>
  <c r="L62" i="1" s="1"/>
  <c r="K62" i="1" s="1"/>
  <c r="L58" i="1"/>
  <c r="K58" i="1" s="1"/>
  <c r="I69" i="1"/>
  <c r="L72" i="1" s="1"/>
  <c r="K72" i="1" s="1"/>
  <c r="I70" i="1"/>
  <c r="L73" i="1" s="1"/>
  <c r="K73" i="1" s="1"/>
  <c r="I71" i="1"/>
  <c r="L70" i="1"/>
  <c r="K70" i="1" s="1"/>
  <c r="I75" i="1"/>
  <c r="L78" i="1" s="1"/>
  <c r="K78" i="1" s="1"/>
  <c r="I77" i="1"/>
  <c r="L80" i="1" s="1"/>
  <c r="K80" i="1" s="1"/>
  <c r="I78" i="1"/>
  <c r="L81" i="1" s="1"/>
  <c r="K81" i="1" s="1"/>
  <c r="I80" i="1"/>
  <c r="L84" i="1" s="1"/>
  <c r="K84" i="1" s="1"/>
  <c r="I81" i="1"/>
  <c r="L86" i="1" s="1"/>
  <c r="K86" i="1" s="1"/>
  <c r="I83" i="1"/>
  <c r="L94" i="1"/>
  <c r="K94" i="1" s="1"/>
  <c r="L95" i="1"/>
  <c r="K95" i="1" s="1"/>
  <c r="I96" i="1"/>
  <c r="L97" i="1" s="1"/>
  <c r="K97" i="1" s="1"/>
  <c r="I97" i="1"/>
  <c r="L98" i="1" s="1"/>
  <c r="K98" i="1" s="1"/>
  <c r="I98" i="1"/>
  <c r="L99" i="1" s="1"/>
  <c r="K99" i="1" s="1"/>
  <c r="I99" i="1"/>
  <c r="L100" i="1" s="1"/>
  <c r="K100" i="1" s="1"/>
  <c r="I100" i="1"/>
  <c r="L101" i="1" s="1"/>
  <c r="K101" i="1" s="1"/>
  <c r="I101" i="1"/>
  <c r="L103" i="1" s="1"/>
  <c r="K103" i="1" s="1"/>
  <c r="I102" i="1"/>
  <c r="I103" i="1"/>
  <c r="I104" i="1"/>
  <c r="L105" i="1" s="1"/>
  <c r="K105" i="1" s="1"/>
  <c r="I90" i="1"/>
  <c r="I91" i="1"/>
  <c r="L109" i="1"/>
  <c r="K109" i="1" s="1"/>
  <c r="K116" i="1"/>
  <c r="L120" i="1"/>
  <c r="K120" i="1" s="1"/>
  <c r="L122" i="1"/>
  <c r="K122" i="1" s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L179" i="1"/>
  <c r="K179" i="1" s="1"/>
  <c r="L180" i="1"/>
  <c r="K180" i="1" s="1"/>
  <c r="L181" i="1"/>
  <c r="K181" i="1" s="1"/>
  <c r="L182" i="1"/>
  <c r="K182" i="1" s="1"/>
  <c r="I110" i="1"/>
  <c r="I145" i="1"/>
  <c r="I146" i="1"/>
  <c r="I147" i="1"/>
  <c r="I148" i="1"/>
  <c r="I149" i="1"/>
  <c r="I150" i="1"/>
  <c r="I151" i="1"/>
</calcChain>
</file>

<file path=xl/sharedStrings.xml><?xml version="1.0" encoding="utf-8"?>
<sst xmlns="http://schemas.openxmlformats.org/spreadsheetml/2006/main" count="313" uniqueCount="273">
  <si>
    <t>"Утверждаю"</t>
  </si>
  <si>
    <t>Директор ООО "Монолит"</t>
  </si>
  <si>
    <t>Наименование</t>
  </si>
  <si>
    <t>Объем</t>
  </si>
  <si>
    <t xml:space="preserve">вес </t>
  </si>
  <si>
    <t>Длина</t>
  </si>
  <si>
    <t>Ширина</t>
  </si>
  <si>
    <t>Высота</t>
  </si>
  <si>
    <t>Цена 1шт</t>
  </si>
  <si>
    <t>Цена 1 шт</t>
  </si>
  <si>
    <t>Цена</t>
  </si>
  <si>
    <t xml:space="preserve">           ПЕРЕМЫЧКИ</t>
  </si>
  <si>
    <t>2ПБ 13-1П</t>
  </si>
  <si>
    <t>2ПБ 16-2П</t>
  </si>
  <si>
    <t>2ПБ 17-2П</t>
  </si>
  <si>
    <t>2ПБ 19-3П</t>
  </si>
  <si>
    <t>2ПБ 22-3П</t>
  </si>
  <si>
    <t>2ПБ 25-2П</t>
  </si>
  <si>
    <t>2ПБ 26-4П</t>
  </si>
  <si>
    <t>2ПБ 29-4П</t>
  </si>
  <si>
    <t>2ПБ 30-4П</t>
  </si>
  <si>
    <t>3ПБ 13-37П</t>
  </si>
  <si>
    <t xml:space="preserve">3ПБ 16-37П            </t>
  </si>
  <si>
    <t>3ПБ 18-8П</t>
  </si>
  <si>
    <t>3ПБ 18-37п</t>
  </si>
  <si>
    <t>3ПБ 21-8П</t>
  </si>
  <si>
    <t>3ПБ 25-8П</t>
  </si>
  <si>
    <t>3ПБ 27-8П</t>
  </si>
  <si>
    <t>3ПБ 30-8П</t>
  </si>
  <si>
    <t>3ПБ 34-4п</t>
  </si>
  <si>
    <t>3ПБ 36-4п</t>
  </si>
  <si>
    <t xml:space="preserve">5ПБ 16-27П       </t>
  </si>
  <si>
    <t>5ПБ 18-27П</t>
  </si>
  <si>
    <t>5ПБ 21-27П</t>
  </si>
  <si>
    <t>5ПБ 25-37П</t>
  </si>
  <si>
    <t>5ПБ 25-27П</t>
  </si>
  <si>
    <t>5ПБ 27-37П</t>
  </si>
  <si>
    <t>5ПБ 27-27П</t>
  </si>
  <si>
    <t>5ПБ 30-27П</t>
  </si>
  <si>
    <t>5ПБ 30-37П</t>
  </si>
  <si>
    <t>5ПБ 31-27П</t>
  </si>
  <si>
    <t>5ПБ 34-20П</t>
  </si>
  <si>
    <t>5ПБ 36-20П</t>
  </si>
  <si>
    <t xml:space="preserve"> </t>
  </si>
  <si>
    <t>Л-4</t>
  </si>
  <si>
    <t>Л-4-15</t>
  </si>
  <si>
    <t xml:space="preserve">       ФУНДАМЕНТНЫЕ ПОДУШКИ</t>
  </si>
  <si>
    <t>П-8-11</t>
  </si>
  <si>
    <t>П-5-8</t>
  </si>
  <si>
    <t xml:space="preserve">        ПРОЧАЯ ПРОДУКЦИЯ</t>
  </si>
  <si>
    <t xml:space="preserve">ППЗ      </t>
  </si>
  <si>
    <t>ПТ</t>
  </si>
  <si>
    <t>ФП</t>
  </si>
  <si>
    <t>Поребрик</t>
  </si>
  <si>
    <t>БР 100-30-15</t>
  </si>
  <si>
    <t>Стеновой блок</t>
  </si>
  <si>
    <t xml:space="preserve">        ПЛИТЫ ПЕРЕКРЫТИЯ</t>
  </si>
  <si>
    <t>(ГОСТ 9561-91)</t>
  </si>
  <si>
    <t>ПК 72-15</t>
  </si>
  <si>
    <t>ПК 71-15</t>
  </si>
  <si>
    <t>ПК 70-15</t>
  </si>
  <si>
    <t>ПК 69-15</t>
  </si>
  <si>
    <t>ПК 68-15</t>
  </si>
  <si>
    <t>ПК 67-15</t>
  </si>
  <si>
    <t>ПК 66-15</t>
  </si>
  <si>
    <t>ПК 65-15</t>
  </si>
  <si>
    <t>ПК 64-15</t>
  </si>
  <si>
    <t>ПК 63-15</t>
  </si>
  <si>
    <t>ПК 62-15</t>
  </si>
  <si>
    <t>ПК 61-15</t>
  </si>
  <si>
    <t>ПК 60-15</t>
  </si>
  <si>
    <t>ПК 59-15</t>
  </si>
  <si>
    <t>ПК 58-15</t>
  </si>
  <si>
    <t>ПК 57-15</t>
  </si>
  <si>
    <t>ПК 56-15</t>
  </si>
  <si>
    <t>ПК 55-15</t>
  </si>
  <si>
    <t>ПК 54-15</t>
  </si>
  <si>
    <t>ПК 53-15</t>
  </si>
  <si>
    <t>ПК 52-15</t>
  </si>
  <si>
    <t>ПК 51-15</t>
  </si>
  <si>
    <t>ПК 50-15</t>
  </si>
  <si>
    <t>ПК 49-15</t>
  </si>
  <si>
    <t>ПК 48-15</t>
  </si>
  <si>
    <t>ПК 47-15</t>
  </si>
  <si>
    <t>ПК 46-15</t>
  </si>
  <si>
    <t>ПК 45-15</t>
  </si>
  <si>
    <t>ПК 44-15</t>
  </si>
  <si>
    <t>ПК 43-15</t>
  </si>
  <si>
    <t>ПК 42-15</t>
  </si>
  <si>
    <t>ПК 41-15</t>
  </si>
  <si>
    <t>ПК 40-15</t>
  </si>
  <si>
    <t>ПК 39-15</t>
  </si>
  <si>
    <t>ПК 38-15</t>
  </si>
  <si>
    <t>ПК 37-15</t>
  </si>
  <si>
    <t>ПК 36-15</t>
  </si>
  <si>
    <t>ПК 35-15</t>
  </si>
  <si>
    <t>ПК 34-15</t>
  </si>
  <si>
    <t>ПК 33-15</t>
  </si>
  <si>
    <t>ПК 32-15</t>
  </si>
  <si>
    <t>ПК 31-15</t>
  </si>
  <si>
    <t>ПК 30-15</t>
  </si>
  <si>
    <t>ПК 29-15</t>
  </si>
  <si>
    <t>ПК 28-15</t>
  </si>
  <si>
    <t>ПК 27-15</t>
  </si>
  <si>
    <t>ПК 26-15</t>
  </si>
  <si>
    <t>ПК 25-15</t>
  </si>
  <si>
    <t>ПК 24-15</t>
  </si>
  <si>
    <t>ПК 23-15</t>
  </si>
  <si>
    <t>ПК 22-15</t>
  </si>
  <si>
    <t>ПК 21-15</t>
  </si>
  <si>
    <t>ПК 20-15</t>
  </si>
  <si>
    <t>ПК 19-15</t>
  </si>
  <si>
    <t>ПК 18-15</t>
  </si>
  <si>
    <t>ПК 64-12</t>
  </si>
  <si>
    <t>ПК 63-12</t>
  </si>
  <si>
    <t>ПК 62-12</t>
  </si>
  <si>
    <t>ПК 61-12</t>
  </si>
  <si>
    <t>ПК 60-12</t>
  </si>
  <si>
    <t>ПК 59-12</t>
  </si>
  <si>
    <t>ПК 58-12</t>
  </si>
  <si>
    <t>ПК 57-12</t>
  </si>
  <si>
    <t>ПК 56-12</t>
  </si>
  <si>
    <t>ПК 55-12</t>
  </si>
  <si>
    <t>ПК 54-12</t>
  </si>
  <si>
    <t>ПК 53-12</t>
  </si>
  <si>
    <t>ПК 52-12</t>
  </si>
  <si>
    <t>ПК 51-12</t>
  </si>
  <si>
    <t>ПК 50-12</t>
  </si>
  <si>
    <t>ПК 49-12</t>
  </si>
  <si>
    <t>ПК 48-12</t>
  </si>
  <si>
    <t>ПК 47-12</t>
  </si>
  <si>
    <t>ПК 46-12</t>
  </si>
  <si>
    <t>ПК 45-12</t>
  </si>
  <si>
    <t>ПК 44-12</t>
  </si>
  <si>
    <t>ПК 43-12</t>
  </si>
  <si>
    <t>ПК 42-12</t>
  </si>
  <si>
    <t>ПК 41-12</t>
  </si>
  <si>
    <t>ПК 40-12</t>
  </si>
  <si>
    <t>ПК 39-12</t>
  </si>
  <si>
    <t>ПК 38-12</t>
  </si>
  <si>
    <t>ПК 37-12</t>
  </si>
  <si>
    <t>ПК 36-12</t>
  </si>
  <si>
    <t>ПК 35-12</t>
  </si>
  <si>
    <t>ПК 34-12</t>
  </si>
  <si>
    <t>ПК 33-12</t>
  </si>
  <si>
    <t>ПК 32-12</t>
  </si>
  <si>
    <t>ПК 31-12</t>
  </si>
  <si>
    <t>ПК 30-12</t>
  </si>
  <si>
    <t>ПК 29-12</t>
  </si>
  <si>
    <t>ПК 28-12</t>
  </si>
  <si>
    <t>ПК 27-12</t>
  </si>
  <si>
    <t>ПК 26-12</t>
  </si>
  <si>
    <t>ПК 25-12</t>
  </si>
  <si>
    <t>ПК 24-12</t>
  </si>
  <si>
    <t>ПК 23-12</t>
  </si>
  <si>
    <t>ПК 22-12</t>
  </si>
  <si>
    <t>ПК 21-12</t>
  </si>
  <si>
    <t>ПК 20-12</t>
  </si>
  <si>
    <t>ПК 19-12</t>
  </si>
  <si>
    <t>ПК 18-12</t>
  </si>
  <si>
    <t xml:space="preserve">     ПРИМЕЧАНИЕ: Цены на плиты шириной 1м реализуются  </t>
  </si>
  <si>
    <t xml:space="preserve">         </t>
  </si>
  <si>
    <t>по цене плит шириной 1,2м</t>
  </si>
  <si>
    <t>СВ-9,5-2</t>
  </si>
  <si>
    <t xml:space="preserve">        ПЛИТКА ТРОТУАРНАЯ</t>
  </si>
  <si>
    <t>Плитка серая 1м2</t>
  </si>
  <si>
    <t>Плитка красная 1м2</t>
  </si>
  <si>
    <t>Бордюр,отлив шт.</t>
  </si>
  <si>
    <t xml:space="preserve">     ПЛИТЫ ДОРОЖНЫЕ</t>
  </si>
  <si>
    <t>ЛМ 30.12.15-4с</t>
  </si>
  <si>
    <t>ЛМ 30.11.15-4с</t>
  </si>
  <si>
    <t>БП-3</t>
  </si>
  <si>
    <t xml:space="preserve">   БЕТОН ТОВАРНЫЙ С ДОСТАВКОЙ</t>
  </si>
  <si>
    <t>ОМ 1М3</t>
  </si>
  <si>
    <t>Бетон М-100</t>
  </si>
  <si>
    <t>Бетон М-150</t>
  </si>
  <si>
    <t>Бетон М-200</t>
  </si>
  <si>
    <t>Бетон М-250</t>
  </si>
  <si>
    <t>Бетон М-300</t>
  </si>
  <si>
    <t>Бетон М-350</t>
  </si>
  <si>
    <t>Бетон М-400</t>
  </si>
  <si>
    <t xml:space="preserve">             Цена указана с доставкой до 15км. </t>
  </si>
  <si>
    <t xml:space="preserve">      От 15км. до 40км. - добавляется 250 руб. за 1м3 </t>
  </si>
  <si>
    <t xml:space="preserve">      От 40км. до 60км. - добавляется 450 руб. за 1м3  </t>
  </si>
  <si>
    <t>2ЛП 26.13-4-кш-с</t>
  </si>
  <si>
    <t>1П 30-18-30</t>
  </si>
  <si>
    <t>1П 30-18-10</t>
  </si>
  <si>
    <t>2П 30-18-30</t>
  </si>
  <si>
    <t>2П 30-18-10</t>
  </si>
  <si>
    <t>3ПБ 39-8п</t>
  </si>
  <si>
    <t>КС 15-9</t>
  </si>
  <si>
    <t>КС 10-9</t>
  </si>
  <si>
    <t>КС 20-9</t>
  </si>
  <si>
    <t>КС 15-6</t>
  </si>
  <si>
    <t>КС 10-6</t>
  </si>
  <si>
    <t>КС 20-6</t>
  </si>
  <si>
    <t>Л-4а-8</t>
  </si>
  <si>
    <t xml:space="preserve">              ЛОТКИ/ПЛИТЫ ПОКРЫТИЯ ЛОТКОВ</t>
  </si>
  <si>
    <t>2ПБ 10-1П</t>
  </si>
  <si>
    <t>П5В</t>
  </si>
  <si>
    <t>Ф 9.7.5</t>
  </si>
  <si>
    <t xml:space="preserve">                    ПАНЕЛИ ОГРАД/СТАКАНЫ</t>
  </si>
  <si>
    <t xml:space="preserve">КЦП 1-15-1 </t>
  </si>
  <si>
    <t xml:space="preserve">КЦД-15 </t>
  </si>
  <si>
    <t xml:space="preserve">КЦП 1-10-1 </t>
  </si>
  <si>
    <t xml:space="preserve">КЦД-10 </t>
  </si>
  <si>
    <t xml:space="preserve">КЦП 1-20-1 </t>
  </si>
  <si>
    <t xml:space="preserve">КЦП 1-20-2 </t>
  </si>
  <si>
    <t xml:space="preserve">КЦД-20 </t>
  </si>
  <si>
    <t>КЦП 1-10-2</t>
  </si>
  <si>
    <t xml:space="preserve">КЦП 1-15-2 </t>
  </si>
  <si>
    <t xml:space="preserve">                     КОЛЬЦА/КРЫШКИ/ДНИЩА</t>
  </si>
  <si>
    <t>ФЛ 10-12-4</t>
  </si>
  <si>
    <t>ФЛ 12-8-4</t>
  </si>
  <si>
    <t>ФЛ 12-12-4</t>
  </si>
  <si>
    <t>ФЛ 10-8-4</t>
  </si>
  <si>
    <t>ФЛ 8-24-4</t>
  </si>
  <si>
    <t>ФЛ 6-24-4</t>
  </si>
  <si>
    <t>ФЛ 8-12-4</t>
  </si>
  <si>
    <t>ФЛ 10-24-4</t>
  </si>
  <si>
    <t>ФЛ 12-24-4</t>
  </si>
  <si>
    <r>
      <t xml:space="preserve">  </t>
    </r>
    <r>
      <rPr>
        <b/>
        <sz val="10"/>
        <rFont val="Courier New Cyr"/>
        <charset val="204"/>
      </rPr>
      <t>ПРИМЕЧАНИЕ: ФЛ НАГРУЗКОЙ 1, 2, 3 - РЕАЛИЗУЮТСЯ ПО ЦЕНЕ 4 НАГРУЗКИ</t>
    </r>
  </si>
  <si>
    <t>ПК 90-12</t>
  </si>
  <si>
    <t>1ПК89-12</t>
  </si>
  <si>
    <t>1ПК88-12</t>
  </si>
  <si>
    <t>1ПК87-12</t>
  </si>
  <si>
    <t>1ПК86-12</t>
  </si>
  <si>
    <t>1ПК85-12</t>
  </si>
  <si>
    <t>1ПК84-12</t>
  </si>
  <si>
    <t>1ПК83-12</t>
  </si>
  <si>
    <t>1ПК82-12</t>
  </si>
  <si>
    <t>1ПК81-12</t>
  </si>
  <si>
    <t>1ПК80-12</t>
  </si>
  <si>
    <t>1ПК79-12</t>
  </si>
  <si>
    <t>1ПК78-12</t>
  </si>
  <si>
    <t>1ПК65-12</t>
  </si>
  <si>
    <t>1ПК66-12</t>
  </si>
  <si>
    <t>1ПК67-12</t>
  </si>
  <si>
    <t>1ПК68-12</t>
  </si>
  <si>
    <t>1ПК69-12</t>
  </si>
  <si>
    <t>1ПК70-12</t>
  </si>
  <si>
    <t>1ПК71-12</t>
  </si>
  <si>
    <t>1ПК72-12</t>
  </si>
  <si>
    <t>1ПК73-12</t>
  </si>
  <si>
    <t>1ПК74-12</t>
  </si>
  <si>
    <t>1ПК75-12</t>
  </si>
  <si>
    <t>1ПК76-12</t>
  </si>
  <si>
    <t>1ПК77-12</t>
  </si>
  <si>
    <t xml:space="preserve">                 ЛЕСТНИЧНЫЕ МАРШИ/ПЛОЩАДКИ</t>
  </si>
  <si>
    <t>Плиты с вкладышами реализовываются с коэффицентом 1,03</t>
  </si>
  <si>
    <t>Плиты с 9 сейсмикой реализовываются с коэффицентом 1,03</t>
  </si>
  <si>
    <t>Плиты нагрузкой 12,5 реализовываются с коэффицентом 1,3</t>
  </si>
  <si>
    <t>ФБС 9-3-6</t>
  </si>
  <si>
    <t>ФБС 9-4-6</t>
  </si>
  <si>
    <t>ФБС 9-5-6</t>
  </si>
  <si>
    <t>ФБС 9-6-6</t>
  </si>
  <si>
    <t>ФБС 12-3-6</t>
  </si>
  <si>
    <t>ФБС 12-4-6</t>
  </si>
  <si>
    <t>ФБС 12-5-6</t>
  </si>
  <si>
    <t>ФБС 12-6-6</t>
  </si>
  <si>
    <t>ФБС 24-3-6</t>
  </si>
  <si>
    <t>ФБС 24-4-6</t>
  </si>
  <si>
    <t>ФБС 24-5-6</t>
  </si>
  <si>
    <t>ФБС 24-6-6</t>
  </si>
  <si>
    <t>Плиты с нагрузкой 12,5 с 9 сейсмикой или с вкладышами</t>
  </si>
  <si>
    <t>реализуются с коэффицентом 1,33</t>
  </si>
  <si>
    <t xml:space="preserve">Плиты с нагрузкой 12,5 и с вкладышами реализуются с </t>
  </si>
  <si>
    <t>коэффицентом 1,36</t>
  </si>
  <si>
    <t>Расулов Б. О.</t>
  </si>
  <si>
    <t>г.Курганинск, Михайловское шоссе 1</t>
  </si>
  <si>
    <t>8 (928)-208-70-79</t>
  </si>
  <si>
    <t>8(86147)2-93-36</t>
  </si>
  <si>
    <t>БЛОКИ ФУНДАМЕНТНЫЕ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</si>
</sst>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9" x14ac:knownFonts="1"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4"/>
      <name val="Courier New Cyr"/>
      <family val="3"/>
      <charset val="204"/>
    </font>
    <font>
      <b/>
      <sz val="12"/>
      <name val="Courier New Cyr"/>
      <family val="3"/>
      <charset val="204"/>
    </font>
    <font>
      <b/>
      <sz val="14"/>
      <name val="Courier New Cyr"/>
      <family val="3"/>
      <charset val="204"/>
    </font>
    <font>
      <b/>
      <sz val="10"/>
      <name val="Courier New Cyr"/>
      <family val="3"/>
      <charset val="204"/>
    </font>
    <font>
      <b/>
      <sz val="12"/>
      <name val="Courier New Cyr"/>
      <charset val="204"/>
    </font>
    <font>
      <b/>
      <sz val="10"/>
      <name val="Courier New Cyr"/>
      <charset val="204"/>
    </font>
    <font>
      <b/>
      <sz val="14"/>
      <name val="Courier New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" fontId="1" fillId="0" borderId="0" xfId="0" applyNumberFormat="1" applyFont="1" applyAlignment="1"/>
    <xf numFmtId="16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/>
    <xf numFmtId="172" fontId="3" fillId="0" borderId="0" xfId="0" applyNumberFormat="1" applyFont="1"/>
    <xf numFmtId="0" fontId="3" fillId="0" borderId="2" xfId="0" applyFont="1" applyBorder="1" applyAlignment="1">
      <alignment horizontal="left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/>
    <xf numFmtId="0" fontId="3" fillId="0" borderId="17" xfId="0" applyFont="1" applyBorder="1" applyAlignment="1"/>
    <xf numFmtId="0" fontId="3" fillId="0" borderId="15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172" fontId="3" fillId="0" borderId="1" xfId="0" applyNumberFormat="1" applyFont="1" applyBorder="1" applyAlignment="1">
      <alignment horizontal="right"/>
    </xf>
    <xf numFmtId="0" fontId="6" fillId="0" borderId="21" xfId="0" applyFont="1" applyBorder="1"/>
    <xf numFmtId="172" fontId="3" fillId="0" borderId="9" xfId="0" applyNumberFormat="1" applyFont="1" applyBorder="1"/>
    <xf numFmtId="0" fontId="3" fillId="0" borderId="22" xfId="0" applyFont="1" applyBorder="1"/>
    <xf numFmtId="172" fontId="3" fillId="0" borderId="22" xfId="0" applyNumberFormat="1" applyFont="1" applyBorder="1"/>
    <xf numFmtId="0" fontId="3" fillId="0" borderId="23" xfId="0" applyFont="1" applyBorder="1"/>
    <xf numFmtId="0" fontId="3" fillId="0" borderId="0" xfId="0" applyFont="1" applyFill="1" applyBorder="1" applyAlignment="1">
      <alignment horizontal="left"/>
    </xf>
    <xf numFmtId="0" fontId="3" fillId="0" borderId="24" xfId="0" applyFont="1" applyBorder="1"/>
    <xf numFmtId="0" fontId="3" fillId="0" borderId="0" xfId="0" applyFont="1" applyFill="1" applyBorder="1"/>
    <xf numFmtId="0" fontId="3" fillId="0" borderId="19" xfId="0" applyFont="1" applyBorder="1"/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3</xdr:row>
      <xdr:rowOff>28574</xdr:rowOff>
    </xdr:from>
    <xdr:to>
      <xdr:col>5</xdr:col>
      <xdr:colOff>517072</xdr:colOff>
      <xdr:row>3</xdr:row>
      <xdr:rowOff>977347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640895"/>
          <a:ext cx="2711904" cy="95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130" zoomScaleNormal="130" workbookViewId="0">
      <selection activeCell="J6" sqref="J6"/>
    </sheetView>
  </sheetViews>
  <sheetFormatPr defaultRowHeight="13.5" x14ac:dyDescent="0.25"/>
  <cols>
    <col min="1" max="1" width="16" customWidth="1"/>
    <col min="2" max="2" width="0" hidden="1" customWidth="1"/>
    <col min="3" max="3" width="8.75" customWidth="1"/>
    <col min="7" max="7" width="8.25" customWidth="1"/>
    <col min="8" max="9" width="0" hidden="1" customWidth="1"/>
    <col min="10" max="10" width="9.75" customWidth="1"/>
    <col min="11" max="12" width="0" hidden="1" customWidth="1"/>
    <col min="13" max="13" width="10.5" customWidth="1"/>
  </cols>
  <sheetData>
    <row r="1" spans="1:13" ht="16.5" customHeight="1" x14ac:dyDescent="0.3">
      <c r="A1" s="63">
        <v>43235</v>
      </c>
      <c r="B1" s="1"/>
      <c r="C1" s="1"/>
      <c r="D1" s="64" t="s">
        <v>0</v>
      </c>
      <c r="E1" s="64"/>
      <c r="F1" s="64"/>
      <c r="G1" s="64"/>
      <c r="H1" s="1"/>
      <c r="I1" s="1"/>
      <c r="J1" s="1"/>
    </row>
    <row r="2" spans="1:13" ht="15.75" customHeight="1" x14ac:dyDescent="0.25">
      <c r="A2" s="65"/>
      <c r="B2" s="65"/>
      <c r="C2" s="1"/>
      <c r="D2" s="64" t="s">
        <v>1</v>
      </c>
      <c r="E2" s="64"/>
      <c r="F2" s="64"/>
      <c r="G2" s="64"/>
      <c r="H2" s="1"/>
      <c r="I2" s="1"/>
      <c r="J2" s="2"/>
      <c r="K2" s="2"/>
      <c r="L2" s="2"/>
      <c r="M2" s="3" t="s">
        <v>43</v>
      </c>
    </row>
    <row r="3" spans="1:13" ht="15.75" customHeight="1" x14ac:dyDescent="0.3">
      <c r="A3" s="65"/>
      <c r="B3" s="65"/>
      <c r="C3" s="1"/>
      <c r="D3" s="66" t="s">
        <v>268</v>
      </c>
      <c r="E3" s="66"/>
      <c r="F3" s="66"/>
      <c r="G3" s="66"/>
      <c r="H3" s="1"/>
      <c r="I3" s="1"/>
      <c r="J3" s="1"/>
    </row>
    <row r="4" spans="1:13" ht="77.25" customHeight="1" x14ac:dyDescent="0.25">
      <c r="A4" s="67"/>
      <c r="B4" s="67"/>
      <c r="C4" s="67"/>
      <c r="D4" s="67"/>
      <c r="E4" s="67"/>
      <c r="F4" s="67"/>
      <c r="G4" s="67"/>
    </row>
    <row r="5" spans="1:13" ht="13.5" customHeight="1" x14ac:dyDescent="0.3">
      <c r="A5" s="68" t="s">
        <v>269</v>
      </c>
      <c r="B5" s="68"/>
      <c r="C5" s="68"/>
      <c r="D5" s="68"/>
      <c r="E5" s="68"/>
      <c r="F5" s="68"/>
      <c r="G5" s="68"/>
    </row>
    <row r="6" spans="1:13" ht="24.75" customHeight="1" x14ac:dyDescent="0.3">
      <c r="A6" s="69" t="s">
        <v>270</v>
      </c>
      <c r="B6" s="69"/>
      <c r="C6" s="69"/>
      <c r="D6" s="69"/>
      <c r="E6" s="69"/>
      <c r="F6" s="69"/>
      <c r="G6" s="69"/>
      <c r="H6" s="4"/>
      <c r="I6" s="4"/>
      <c r="J6" s="4"/>
      <c r="K6" s="4"/>
      <c r="L6" s="4"/>
    </row>
    <row r="7" spans="1:13" ht="13.5" customHeight="1" x14ac:dyDescent="0.25">
      <c r="A7" s="70" t="s">
        <v>271</v>
      </c>
      <c r="B7" s="70"/>
      <c r="C7" s="70"/>
      <c r="D7" s="70"/>
      <c r="E7" s="70"/>
      <c r="F7" s="70"/>
      <c r="G7" s="70"/>
    </row>
    <row r="8" spans="1:13" ht="13.5" customHeight="1" x14ac:dyDescent="0.25">
      <c r="A8" s="71"/>
      <c r="B8" s="71"/>
      <c r="C8" s="71"/>
      <c r="D8" s="71"/>
      <c r="E8" s="71"/>
      <c r="F8" s="71"/>
      <c r="G8" s="71"/>
    </row>
    <row r="9" spans="1:13" ht="13.5" customHeight="1" x14ac:dyDescent="0.25">
      <c r="A9" s="71"/>
      <c r="B9" s="71"/>
      <c r="C9" s="71"/>
      <c r="D9" s="71"/>
      <c r="E9" s="71"/>
      <c r="F9" s="71"/>
      <c r="G9" s="71"/>
    </row>
    <row r="10" spans="1:13" ht="19.5" customHeight="1" x14ac:dyDescent="0.35">
      <c r="A10" s="73" t="s">
        <v>272</v>
      </c>
      <c r="B10" s="72"/>
      <c r="C10" s="72"/>
      <c r="D10" s="72"/>
      <c r="E10" s="72"/>
      <c r="F10" s="72"/>
      <c r="G10" s="72"/>
      <c r="H10" s="72"/>
      <c r="I10" s="72"/>
      <c r="J10" s="72"/>
      <c r="M10" s="4"/>
    </row>
    <row r="11" spans="1:13" ht="16.5" x14ac:dyDescent="0.3">
      <c r="A11" s="60" t="s">
        <v>2</v>
      </c>
      <c r="B11" s="60"/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/>
      <c r="L11" s="7"/>
    </row>
    <row r="12" spans="1:13" ht="16.5" x14ac:dyDescent="0.3">
      <c r="A12" s="8" t="s">
        <v>252</v>
      </c>
      <c r="B12" s="8"/>
      <c r="C12" s="9">
        <v>0.14599999999999999</v>
      </c>
      <c r="D12" s="8">
        <v>321</v>
      </c>
      <c r="E12" s="8">
        <v>90</v>
      </c>
      <c r="F12" s="8">
        <v>30</v>
      </c>
      <c r="G12" s="8">
        <v>58</v>
      </c>
      <c r="H12" s="8">
        <v>455.77</v>
      </c>
      <c r="I12" s="8">
        <f t="shared" ref="I12:I23" si="0">H12*1.05</f>
        <v>478.55849999999998</v>
      </c>
      <c r="J12" s="8">
        <v>750</v>
      </c>
      <c r="K12" s="8">
        <f t="shared" ref="K12:K23" si="1">L12*1.05</f>
        <v>1425.8301750000005</v>
      </c>
      <c r="L12" s="8">
        <f>I20*1.1</f>
        <v>1357.9335000000003</v>
      </c>
    </row>
    <row r="13" spans="1:13" ht="16.5" x14ac:dyDescent="0.3">
      <c r="A13" s="8" t="s">
        <v>253</v>
      </c>
      <c r="B13" s="8"/>
      <c r="C13" s="9">
        <v>0.19500000000000001</v>
      </c>
      <c r="D13" s="8">
        <v>429</v>
      </c>
      <c r="E13" s="8">
        <v>90</v>
      </c>
      <c r="F13" s="8">
        <v>40</v>
      </c>
      <c r="G13" s="8">
        <v>58</v>
      </c>
      <c r="H13" s="8">
        <v>596.34</v>
      </c>
      <c r="I13" s="8">
        <f t="shared" si="0"/>
        <v>626.15700000000004</v>
      </c>
      <c r="J13" s="8">
        <v>800</v>
      </c>
      <c r="K13" s="8">
        <f t="shared" si="1"/>
        <v>768.51967500000023</v>
      </c>
      <c r="L13" s="8">
        <f>I16*1.1</f>
        <v>731.92350000000022</v>
      </c>
    </row>
    <row r="14" spans="1:13" ht="16.5" x14ac:dyDescent="0.3">
      <c r="A14" s="8" t="s">
        <v>254</v>
      </c>
      <c r="B14" s="8"/>
      <c r="C14" s="9">
        <v>0.24399999999999999</v>
      </c>
      <c r="D14" s="8">
        <v>536</v>
      </c>
      <c r="E14" s="8">
        <v>88</v>
      </c>
      <c r="F14" s="8">
        <v>50</v>
      </c>
      <c r="G14" s="8">
        <v>58</v>
      </c>
      <c r="H14" s="8">
        <v>698.25</v>
      </c>
      <c r="I14" s="8">
        <f t="shared" si="0"/>
        <v>733.16250000000002</v>
      </c>
      <c r="J14" s="8">
        <v>1050</v>
      </c>
      <c r="K14" s="8">
        <f t="shared" si="1"/>
        <v>552.73506750000001</v>
      </c>
      <c r="L14" s="8">
        <f>I12*1.1</f>
        <v>526.41435000000001</v>
      </c>
    </row>
    <row r="15" spans="1:13" ht="16.5" x14ac:dyDescent="0.3">
      <c r="A15" s="8" t="s">
        <v>255</v>
      </c>
      <c r="B15" s="8"/>
      <c r="C15" s="9">
        <v>0.29299999999999998</v>
      </c>
      <c r="D15" s="8">
        <v>645</v>
      </c>
      <c r="E15" s="8">
        <v>88</v>
      </c>
      <c r="F15" s="8">
        <v>60</v>
      </c>
      <c r="G15" s="8">
        <v>58</v>
      </c>
      <c r="H15" s="8">
        <v>838.43</v>
      </c>
      <c r="I15" s="8">
        <f t="shared" si="0"/>
        <v>880.35149999999999</v>
      </c>
      <c r="J15" s="8">
        <v>1150</v>
      </c>
      <c r="K15" s="8">
        <f t="shared" si="1"/>
        <v>1827.4808475000004</v>
      </c>
      <c r="L15" s="8">
        <f>I21*1.1</f>
        <v>1740.4579500000004</v>
      </c>
    </row>
    <row r="16" spans="1:13" ht="16.5" x14ac:dyDescent="0.3">
      <c r="A16" s="8" t="s">
        <v>256</v>
      </c>
      <c r="B16" s="8"/>
      <c r="C16" s="9">
        <v>0.20300000000000001</v>
      </c>
      <c r="D16" s="8">
        <v>446</v>
      </c>
      <c r="E16" s="8">
        <v>119</v>
      </c>
      <c r="F16" s="8">
        <v>30</v>
      </c>
      <c r="G16" s="8">
        <v>58</v>
      </c>
      <c r="H16" s="8">
        <v>633.70000000000005</v>
      </c>
      <c r="I16" s="8">
        <f t="shared" si="0"/>
        <v>665.3850000000001</v>
      </c>
      <c r="J16" s="8">
        <v>900</v>
      </c>
      <c r="K16" s="8">
        <f t="shared" si="1"/>
        <v>1007.40717</v>
      </c>
      <c r="L16" s="8">
        <f>I17*1.1</f>
        <v>959.43539999999996</v>
      </c>
    </row>
    <row r="17" spans="1:12" ht="16.5" x14ac:dyDescent="0.3">
      <c r="A17" s="8" t="s">
        <v>257</v>
      </c>
      <c r="B17" s="8"/>
      <c r="C17" s="9">
        <v>0.27200000000000002</v>
      </c>
      <c r="D17" s="8">
        <v>583</v>
      </c>
      <c r="E17" s="8">
        <v>120</v>
      </c>
      <c r="F17" s="8">
        <v>40</v>
      </c>
      <c r="G17" s="8">
        <v>58</v>
      </c>
      <c r="H17" s="8">
        <v>830.68</v>
      </c>
      <c r="I17" s="8">
        <f t="shared" si="0"/>
        <v>872.21399999999994</v>
      </c>
      <c r="J17" s="8">
        <v>1050</v>
      </c>
      <c r="K17" s="8">
        <f t="shared" si="1"/>
        <v>723.21133500000019</v>
      </c>
      <c r="L17" s="8">
        <f>I13*1.1</f>
        <v>688.7727000000001</v>
      </c>
    </row>
    <row r="18" spans="1:12" ht="16.5" x14ac:dyDescent="0.3">
      <c r="A18" s="8" t="s">
        <v>258</v>
      </c>
      <c r="B18" s="8"/>
      <c r="C18" s="9">
        <v>0.33100000000000002</v>
      </c>
      <c r="D18" s="8">
        <v>728</v>
      </c>
      <c r="E18" s="8">
        <v>119</v>
      </c>
      <c r="F18" s="8">
        <v>50</v>
      </c>
      <c r="G18" s="8">
        <v>58</v>
      </c>
      <c r="H18" s="8">
        <v>947.17</v>
      </c>
      <c r="I18" s="8">
        <f t="shared" si="0"/>
        <v>994.52850000000001</v>
      </c>
      <c r="J18" s="8">
        <v>1250</v>
      </c>
      <c r="K18" s="8">
        <f t="shared" si="1"/>
        <v>2158.719255</v>
      </c>
      <c r="L18" s="8">
        <f>I22*1.1</f>
        <v>2055.9231</v>
      </c>
    </row>
    <row r="19" spans="1:12" ht="16.5" x14ac:dyDescent="0.3">
      <c r="A19" s="8" t="s">
        <v>259</v>
      </c>
      <c r="B19" s="8"/>
      <c r="C19" s="9">
        <v>0.39800000000000002</v>
      </c>
      <c r="D19" s="8">
        <v>875</v>
      </c>
      <c r="E19" s="8">
        <v>119</v>
      </c>
      <c r="F19" s="8">
        <v>60</v>
      </c>
      <c r="G19" s="8">
        <v>58</v>
      </c>
      <c r="H19" s="8">
        <v>1138.94</v>
      </c>
      <c r="I19" s="8">
        <f t="shared" si="0"/>
        <v>1195.8870000000002</v>
      </c>
      <c r="J19" s="8">
        <v>1500</v>
      </c>
      <c r="K19" s="8">
        <f t="shared" si="1"/>
        <v>1148.6804175</v>
      </c>
      <c r="L19" s="8">
        <f>I18*1.1</f>
        <v>1093.98135</v>
      </c>
    </row>
    <row r="20" spans="1:12" ht="16.5" x14ac:dyDescent="0.3">
      <c r="A20" s="8" t="s">
        <v>260</v>
      </c>
      <c r="B20" s="8"/>
      <c r="C20" s="9">
        <v>0.40600000000000003</v>
      </c>
      <c r="D20" s="8">
        <v>893</v>
      </c>
      <c r="E20" s="8">
        <v>238</v>
      </c>
      <c r="F20" s="8">
        <v>30</v>
      </c>
      <c r="G20" s="8">
        <v>58</v>
      </c>
      <c r="H20" s="8">
        <v>1175.7</v>
      </c>
      <c r="I20" s="8">
        <f t="shared" si="0"/>
        <v>1234.4850000000001</v>
      </c>
      <c r="J20" s="8">
        <v>1500</v>
      </c>
      <c r="K20" s="8">
        <f t="shared" si="1"/>
        <v>846.80268750000016</v>
      </c>
      <c r="L20" s="8">
        <f>I14*1.1</f>
        <v>806.4787500000001</v>
      </c>
    </row>
    <row r="21" spans="1:12" ht="16.5" x14ac:dyDescent="0.3">
      <c r="A21" s="8" t="s">
        <v>261</v>
      </c>
      <c r="B21" s="8"/>
      <c r="C21" s="9">
        <v>0.54300000000000004</v>
      </c>
      <c r="D21" s="8">
        <v>1195</v>
      </c>
      <c r="E21" s="8">
        <v>238</v>
      </c>
      <c r="F21" s="8">
        <v>40</v>
      </c>
      <c r="G21" s="8">
        <v>58</v>
      </c>
      <c r="H21" s="8">
        <v>1506.89</v>
      </c>
      <c r="I21" s="8">
        <f t="shared" si="0"/>
        <v>1582.2345000000003</v>
      </c>
      <c r="J21" s="8">
        <v>1850</v>
      </c>
      <c r="K21" s="8">
        <f t="shared" si="1"/>
        <v>2591.0767575000009</v>
      </c>
      <c r="L21" s="8">
        <f>I23*1.1</f>
        <v>2467.6921500000008</v>
      </c>
    </row>
    <row r="22" spans="1:12" ht="16.5" x14ac:dyDescent="0.3">
      <c r="A22" s="8" t="s">
        <v>262</v>
      </c>
      <c r="B22" s="8"/>
      <c r="C22" s="9">
        <v>0.67900000000000005</v>
      </c>
      <c r="D22" s="8">
        <v>1494</v>
      </c>
      <c r="E22" s="8">
        <v>238</v>
      </c>
      <c r="F22" s="8">
        <v>50</v>
      </c>
      <c r="G22" s="8">
        <v>58</v>
      </c>
      <c r="H22" s="8">
        <v>1780.02</v>
      </c>
      <c r="I22" s="8">
        <f t="shared" si="0"/>
        <v>1869.021</v>
      </c>
      <c r="J22" s="8">
        <v>2400</v>
      </c>
      <c r="K22" s="8">
        <f t="shared" si="1"/>
        <v>1381.2494850000003</v>
      </c>
      <c r="L22" s="8">
        <f>I19*1.1</f>
        <v>1315.4757000000002</v>
      </c>
    </row>
    <row r="23" spans="1:12" ht="16.5" x14ac:dyDescent="0.3">
      <c r="A23" s="8" t="s">
        <v>263</v>
      </c>
      <c r="B23" s="8"/>
      <c r="C23" s="9">
        <v>0.81500000000000006</v>
      </c>
      <c r="D23" s="8">
        <v>1793</v>
      </c>
      <c r="E23" s="8">
        <v>238</v>
      </c>
      <c r="F23" s="8">
        <v>60</v>
      </c>
      <c r="G23" s="8">
        <v>58</v>
      </c>
      <c r="H23" s="8">
        <v>2136.5300000000002</v>
      </c>
      <c r="I23" s="8">
        <f t="shared" si="0"/>
        <v>2243.3565000000003</v>
      </c>
      <c r="J23" s="8">
        <v>2700</v>
      </c>
      <c r="K23" s="8">
        <f t="shared" si="1"/>
        <v>1016.8059825</v>
      </c>
      <c r="L23" s="8">
        <f>I15*1.1</f>
        <v>968.38665000000003</v>
      </c>
    </row>
    <row r="24" spans="1:12" ht="16.5" x14ac:dyDescent="0.3">
      <c r="K24" s="4"/>
      <c r="L24" s="4"/>
    </row>
    <row r="25" spans="1:12" ht="15.75" customHeight="1" x14ac:dyDescent="0.35">
      <c r="B25" s="5"/>
      <c r="C25" s="5" t="s">
        <v>11</v>
      </c>
      <c r="K25" s="4"/>
      <c r="L25" s="4"/>
    </row>
    <row r="26" spans="1:12" ht="3.75" customHeight="1" x14ac:dyDescent="0.3">
      <c r="K26" s="4"/>
      <c r="L26" s="4"/>
    </row>
    <row r="27" spans="1:12" ht="16.5" x14ac:dyDescent="0.3">
      <c r="A27" s="53" t="s">
        <v>198</v>
      </c>
      <c r="B27" s="53"/>
      <c r="C27" s="54">
        <v>1.7000000000000001E-2</v>
      </c>
      <c r="D27" s="53">
        <v>43</v>
      </c>
      <c r="E27" s="53">
        <v>103</v>
      </c>
      <c r="F27" s="53">
        <v>12</v>
      </c>
      <c r="G27" s="53">
        <v>14</v>
      </c>
      <c r="H27" s="53"/>
      <c r="I27" s="53"/>
      <c r="J27" s="53">
        <v>450</v>
      </c>
      <c r="K27" s="4">
        <f t="shared" ref="K27:K38" si="2">L27*1.05</f>
        <v>415.73070000000013</v>
      </c>
      <c r="L27" s="4">
        <f t="shared" ref="L27:L38" si="3">I28*1.1</f>
        <v>395.93400000000008</v>
      </c>
    </row>
    <row r="28" spans="1:12" ht="16.5" x14ac:dyDescent="0.3">
      <c r="A28" s="27" t="s">
        <v>12</v>
      </c>
      <c r="B28" s="27"/>
      <c r="C28" s="52">
        <v>2.1999999999999999E-2</v>
      </c>
      <c r="D28" s="27">
        <v>54</v>
      </c>
      <c r="E28" s="27">
        <v>129</v>
      </c>
      <c r="F28" s="27">
        <v>12</v>
      </c>
      <c r="G28" s="27">
        <v>14</v>
      </c>
      <c r="H28" s="27">
        <v>342.8</v>
      </c>
      <c r="I28" s="27">
        <f t="shared" ref="I28:I39" si="4">H28*1.05</f>
        <v>359.94000000000005</v>
      </c>
      <c r="J28" s="27">
        <v>460</v>
      </c>
      <c r="K28" s="4">
        <f t="shared" si="2"/>
        <v>468.26703000000009</v>
      </c>
      <c r="L28" s="4">
        <f t="shared" si="3"/>
        <v>445.96860000000009</v>
      </c>
    </row>
    <row r="29" spans="1:12" ht="16.5" x14ac:dyDescent="0.3">
      <c r="A29" s="8" t="s">
        <v>13</v>
      </c>
      <c r="B29" s="8"/>
      <c r="C29" s="9">
        <v>2.5999999999999999E-2</v>
      </c>
      <c r="D29" s="8">
        <v>65</v>
      </c>
      <c r="E29" s="8">
        <v>155</v>
      </c>
      <c r="F29" s="8">
        <v>12</v>
      </c>
      <c r="G29" s="8">
        <v>14</v>
      </c>
      <c r="H29" s="8">
        <v>386.12</v>
      </c>
      <c r="I29" s="8">
        <f t="shared" si="4"/>
        <v>405.42600000000004</v>
      </c>
      <c r="J29" s="8">
        <v>580</v>
      </c>
      <c r="K29" s="4">
        <f t="shared" si="2"/>
        <v>502.74551250000007</v>
      </c>
      <c r="L29" s="4">
        <f t="shared" si="3"/>
        <v>478.80525000000006</v>
      </c>
    </row>
    <row r="30" spans="1:12" ht="16.5" x14ac:dyDescent="0.3">
      <c r="A30" s="8" t="s">
        <v>14</v>
      </c>
      <c r="B30" s="8"/>
      <c r="C30" s="9">
        <v>2.8000000000000001E-2</v>
      </c>
      <c r="D30" s="8">
        <v>71</v>
      </c>
      <c r="E30" s="8">
        <v>168</v>
      </c>
      <c r="F30" s="8">
        <v>12</v>
      </c>
      <c r="G30" s="8">
        <v>14</v>
      </c>
      <c r="H30" s="8">
        <v>414.55</v>
      </c>
      <c r="I30" s="8">
        <f t="shared" si="4"/>
        <v>435.27750000000003</v>
      </c>
      <c r="J30" s="8">
        <v>600</v>
      </c>
      <c r="K30" s="4">
        <f t="shared" si="2"/>
        <v>572.43012750000003</v>
      </c>
      <c r="L30" s="4">
        <f t="shared" si="3"/>
        <v>545.17155000000002</v>
      </c>
    </row>
    <row r="31" spans="1:12" ht="16.5" x14ac:dyDescent="0.3">
      <c r="A31" s="8" t="s">
        <v>15</v>
      </c>
      <c r="B31" s="8"/>
      <c r="C31" s="9">
        <v>3.3000000000000002E-2</v>
      </c>
      <c r="D31" s="8">
        <v>81</v>
      </c>
      <c r="E31" s="8">
        <v>194</v>
      </c>
      <c r="F31" s="8">
        <v>12</v>
      </c>
      <c r="G31" s="8">
        <v>14</v>
      </c>
      <c r="H31" s="8">
        <v>472.01</v>
      </c>
      <c r="I31" s="8">
        <f t="shared" si="4"/>
        <v>495.6105</v>
      </c>
      <c r="J31" s="8">
        <v>690</v>
      </c>
      <c r="K31" s="4">
        <f t="shared" si="2"/>
        <v>673.18539750000014</v>
      </c>
      <c r="L31" s="4">
        <f t="shared" si="3"/>
        <v>641.12895000000015</v>
      </c>
    </row>
    <row r="32" spans="1:12" ht="16.5" x14ac:dyDescent="0.3">
      <c r="A32" s="8" t="s">
        <v>16</v>
      </c>
      <c r="B32" s="8"/>
      <c r="C32" s="9">
        <v>3.6999999999999998E-2</v>
      </c>
      <c r="D32" s="8">
        <v>92</v>
      </c>
      <c r="E32" s="8">
        <v>220</v>
      </c>
      <c r="F32" s="8">
        <v>12</v>
      </c>
      <c r="G32" s="8">
        <v>14</v>
      </c>
      <c r="H32" s="8">
        <v>555.09</v>
      </c>
      <c r="I32" s="8">
        <f t="shared" si="4"/>
        <v>582.84450000000004</v>
      </c>
      <c r="J32" s="8">
        <v>770</v>
      </c>
      <c r="K32" s="4">
        <f t="shared" si="2"/>
        <v>701.8426800000002</v>
      </c>
      <c r="L32" s="4">
        <f t="shared" si="3"/>
        <v>668.42160000000013</v>
      </c>
    </row>
    <row r="33" spans="1:14" ht="16.5" x14ac:dyDescent="0.3">
      <c r="A33" s="8" t="s">
        <v>17</v>
      </c>
      <c r="B33" s="8"/>
      <c r="C33" s="9">
        <v>4.1000000000000002E-2</v>
      </c>
      <c r="D33" s="8">
        <v>103</v>
      </c>
      <c r="E33" s="8">
        <v>246</v>
      </c>
      <c r="F33" s="8">
        <v>12</v>
      </c>
      <c r="G33" s="8">
        <v>14</v>
      </c>
      <c r="H33" s="8">
        <v>578.72</v>
      </c>
      <c r="I33" s="8">
        <f t="shared" si="4"/>
        <v>607.65600000000006</v>
      </c>
      <c r="J33" s="8">
        <v>840</v>
      </c>
      <c r="K33" s="4">
        <f t="shared" si="2"/>
        <v>745.25913000000014</v>
      </c>
      <c r="L33" s="4">
        <f t="shared" si="3"/>
        <v>709.77060000000006</v>
      </c>
    </row>
    <row r="34" spans="1:14" ht="16.5" x14ac:dyDescent="0.3">
      <c r="A34" s="8" t="s">
        <v>18</v>
      </c>
      <c r="B34" s="8"/>
      <c r="C34" s="9">
        <v>4.3999999999999997E-2</v>
      </c>
      <c r="D34" s="8">
        <v>109</v>
      </c>
      <c r="E34" s="8">
        <v>259</v>
      </c>
      <c r="F34" s="8">
        <v>12</v>
      </c>
      <c r="G34" s="8">
        <v>14</v>
      </c>
      <c r="H34" s="8">
        <v>614.52</v>
      </c>
      <c r="I34" s="8">
        <f t="shared" si="4"/>
        <v>645.24599999999998</v>
      </c>
      <c r="J34" s="8">
        <v>920</v>
      </c>
      <c r="K34" s="4">
        <f t="shared" si="2"/>
        <v>813.98567250000019</v>
      </c>
      <c r="L34" s="4">
        <f t="shared" si="3"/>
        <v>775.22445000000016</v>
      </c>
    </row>
    <row r="35" spans="1:14" ht="16.5" x14ac:dyDescent="0.3">
      <c r="A35" s="8" t="s">
        <v>19</v>
      </c>
      <c r="B35" s="8"/>
      <c r="C35" s="9">
        <v>4.8000000000000001E-2</v>
      </c>
      <c r="D35" s="8">
        <v>120</v>
      </c>
      <c r="E35" s="8">
        <v>285</v>
      </c>
      <c r="F35" s="8">
        <v>12</v>
      </c>
      <c r="G35" s="8">
        <v>14</v>
      </c>
      <c r="H35" s="8">
        <v>671.19</v>
      </c>
      <c r="I35" s="8">
        <f t="shared" si="4"/>
        <v>704.74950000000013</v>
      </c>
      <c r="J35" s="8">
        <v>1100</v>
      </c>
      <c r="K35" s="4">
        <f t="shared" si="2"/>
        <v>840.32660250000015</v>
      </c>
      <c r="L35" s="4">
        <f t="shared" si="3"/>
        <v>800.31105000000014</v>
      </c>
    </row>
    <row r="36" spans="1:14" ht="16.5" x14ac:dyDescent="0.3">
      <c r="A36" s="8" t="s">
        <v>20</v>
      </c>
      <c r="B36" s="8"/>
      <c r="C36" s="9">
        <v>0.05</v>
      </c>
      <c r="D36" s="8">
        <v>125</v>
      </c>
      <c r="E36" s="8">
        <v>298</v>
      </c>
      <c r="F36" s="8">
        <v>12</v>
      </c>
      <c r="G36" s="8">
        <v>14</v>
      </c>
      <c r="H36" s="8">
        <v>692.91</v>
      </c>
      <c r="I36" s="8">
        <f t="shared" si="4"/>
        <v>727.55550000000005</v>
      </c>
      <c r="J36" s="8">
        <v>1150</v>
      </c>
      <c r="K36" s="4">
        <f t="shared" si="2"/>
        <v>597.7159650000001</v>
      </c>
      <c r="L36" s="4">
        <f t="shared" si="3"/>
        <v>569.25330000000008</v>
      </c>
    </row>
    <row r="37" spans="1:14" ht="16.5" x14ac:dyDescent="0.3">
      <c r="A37" s="8" t="s">
        <v>21</v>
      </c>
      <c r="B37" s="8"/>
      <c r="C37" s="9">
        <v>3.4000000000000002E-2</v>
      </c>
      <c r="D37" s="8">
        <v>85</v>
      </c>
      <c r="E37" s="8">
        <v>129</v>
      </c>
      <c r="F37" s="8">
        <v>12</v>
      </c>
      <c r="G37" s="8">
        <v>22</v>
      </c>
      <c r="H37" s="8">
        <v>492.86</v>
      </c>
      <c r="I37" s="8">
        <f t="shared" si="4"/>
        <v>517.50300000000004</v>
      </c>
      <c r="J37" s="8">
        <v>850</v>
      </c>
      <c r="K37" s="4">
        <f t="shared" si="2"/>
        <v>701.85480750000011</v>
      </c>
      <c r="L37" s="4">
        <f t="shared" si="3"/>
        <v>668.43315000000007</v>
      </c>
    </row>
    <row r="38" spans="1:14" ht="16.5" x14ac:dyDescent="0.3">
      <c r="A38" s="8" t="s">
        <v>22</v>
      </c>
      <c r="B38" s="8"/>
      <c r="C38" s="9">
        <v>4.1000000000000002E-2</v>
      </c>
      <c r="D38" s="8">
        <v>102</v>
      </c>
      <c r="E38" s="8">
        <v>155</v>
      </c>
      <c r="F38" s="8">
        <v>12</v>
      </c>
      <c r="G38" s="8">
        <v>22</v>
      </c>
      <c r="H38" s="8">
        <v>578.73</v>
      </c>
      <c r="I38" s="8">
        <f t="shared" si="4"/>
        <v>607.66650000000004</v>
      </c>
      <c r="J38" s="8">
        <v>1000</v>
      </c>
      <c r="K38" s="4">
        <f t="shared" si="2"/>
        <v>813.86439750000022</v>
      </c>
      <c r="L38" s="4">
        <f t="shared" si="3"/>
        <v>775.10895000000016</v>
      </c>
    </row>
    <row r="39" spans="1:14" ht="16.5" x14ac:dyDescent="0.3">
      <c r="A39" s="8" t="s">
        <v>23</v>
      </c>
      <c r="B39" s="8"/>
      <c r="C39" s="9">
        <v>4.8000000000000001E-2</v>
      </c>
      <c r="D39" s="8">
        <v>119</v>
      </c>
      <c r="E39" s="8">
        <v>181</v>
      </c>
      <c r="F39" s="8">
        <v>12</v>
      </c>
      <c r="G39" s="8">
        <v>22</v>
      </c>
      <c r="H39" s="8">
        <v>671.09</v>
      </c>
      <c r="I39" s="8">
        <f t="shared" si="4"/>
        <v>704.64450000000011</v>
      </c>
      <c r="J39" s="8">
        <v>1050</v>
      </c>
      <c r="K39" s="4"/>
      <c r="L39" s="4"/>
    </row>
    <row r="40" spans="1:14" ht="16.5" x14ac:dyDescent="0.3">
      <c r="A40" s="60" t="s">
        <v>24</v>
      </c>
      <c r="B40" s="60"/>
      <c r="C40" s="50">
        <v>4.8000000000000001E-2</v>
      </c>
      <c r="D40" s="10">
        <v>125</v>
      </c>
      <c r="E40" s="10">
        <v>181</v>
      </c>
      <c r="F40" s="10">
        <v>12</v>
      </c>
      <c r="G40" s="10">
        <v>22</v>
      </c>
      <c r="H40" s="6"/>
      <c r="I40" s="6"/>
      <c r="J40" s="10">
        <v>1070</v>
      </c>
      <c r="K40" s="4">
        <f>L40*1.05</f>
        <v>926.27419500000008</v>
      </c>
      <c r="L40" s="4">
        <f>I41*1.1</f>
        <v>882.16590000000008</v>
      </c>
      <c r="M40" s="11"/>
      <c r="N40" s="11"/>
    </row>
    <row r="41" spans="1:14" ht="16.5" x14ac:dyDescent="0.3">
      <c r="A41" s="8" t="s">
        <v>25</v>
      </c>
      <c r="B41" s="8"/>
      <c r="C41" s="9">
        <v>5.5E-2</v>
      </c>
      <c r="D41" s="8">
        <v>137</v>
      </c>
      <c r="E41" s="8">
        <v>181</v>
      </c>
      <c r="F41" s="8">
        <v>12</v>
      </c>
      <c r="G41" s="8">
        <v>22</v>
      </c>
      <c r="H41" s="8">
        <v>763.78</v>
      </c>
      <c r="I41" s="8">
        <f>H41*1.05</f>
        <v>801.96900000000005</v>
      </c>
      <c r="J41" s="8">
        <v>1170</v>
      </c>
      <c r="K41" s="4">
        <f>L41*1.05</f>
        <v>1081.9064025</v>
      </c>
      <c r="L41" s="4">
        <f>I42*1.1</f>
        <v>1030.38705</v>
      </c>
    </row>
    <row r="42" spans="1:14" ht="16.5" x14ac:dyDescent="0.3">
      <c r="A42" s="8" t="s">
        <v>26</v>
      </c>
      <c r="B42" s="8"/>
      <c r="C42" s="9">
        <v>6.5000000000000002E-2</v>
      </c>
      <c r="D42" s="8">
        <v>162</v>
      </c>
      <c r="E42" s="8">
        <v>245</v>
      </c>
      <c r="F42" s="8">
        <v>12</v>
      </c>
      <c r="G42" s="8">
        <v>22</v>
      </c>
      <c r="H42" s="8">
        <v>892.11</v>
      </c>
      <c r="I42" s="8">
        <f>H42*1.05</f>
        <v>936.71550000000002</v>
      </c>
      <c r="J42" s="8">
        <v>1380</v>
      </c>
      <c r="K42" s="4">
        <f>L42*1.05</f>
        <v>1194.1221600000003</v>
      </c>
      <c r="L42" s="4">
        <f>I43*1.1</f>
        <v>1137.2592000000002</v>
      </c>
    </row>
    <row r="43" spans="1:14" ht="16.5" x14ac:dyDescent="0.3">
      <c r="A43" s="8" t="s">
        <v>27</v>
      </c>
      <c r="B43" s="8"/>
      <c r="C43" s="9">
        <v>7.1999999999999995E-2</v>
      </c>
      <c r="D43" s="8">
        <v>180</v>
      </c>
      <c r="E43" s="8">
        <v>272</v>
      </c>
      <c r="F43" s="8">
        <v>12</v>
      </c>
      <c r="G43" s="8">
        <v>22</v>
      </c>
      <c r="H43" s="8">
        <v>984.64</v>
      </c>
      <c r="I43" s="8">
        <f>H43*1.05</f>
        <v>1033.8720000000001</v>
      </c>
      <c r="J43" s="8">
        <v>1520</v>
      </c>
      <c r="K43" s="4">
        <f>L43*1.05</f>
        <v>1330.9931250000002</v>
      </c>
      <c r="L43" s="4">
        <f>I44*1.1</f>
        <v>1267.6125000000002</v>
      </c>
    </row>
    <row r="44" spans="1:14" ht="16.5" x14ac:dyDescent="0.3">
      <c r="A44" s="8" t="s">
        <v>28</v>
      </c>
      <c r="B44" s="8"/>
      <c r="C44" s="9">
        <v>7.9000000000000001E-2</v>
      </c>
      <c r="D44" s="8">
        <v>197</v>
      </c>
      <c r="E44" s="8">
        <v>298</v>
      </c>
      <c r="F44" s="8">
        <v>12</v>
      </c>
      <c r="G44" s="8">
        <v>22</v>
      </c>
      <c r="H44" s="8">
        <v>1097.5</v>
      </c>
      <c r="I44" s="8">
        <f>H44*1.05</f>
        <v>1152.375</v>
      </c>
      <c r="J44" s="8">
        <v>1670</v>
      </c>
      <c r="K44" s="4"/>
      <c r="L44" s="4"/>
    </row>
    <row r="45" spans="1:14" ht="16.5" x14ac:dyDescent="0.3">
      <c r="A45" s="8" t="s">
        <v>29</v>
      </c>
      <c r="B45" s="8"/>
      <c r="C45" s="9">
        <v>8.8999999999999996E-2</v>
      </c>
      <c r="D45" s="8">
        <v>210</v>
      </c>
      <c r="E45" s="8">
        <v>338</v>
      </c>
      <c r="F45" s="8">
        <v>12</v>
      </c>
      <c r="G45" s="8">
        <v>22</v>
      </c>
      <c r="H45" s="8"/>
      <c r="I45" s="8"/>
      <c r="J45" s="8">
        <v>1840</v>
      </c>
      <c r="K45" s="4"/>
      <c r="L45" s="4"/>
    </row>
    <row r="46" spans="1:14" ht="16.5" x14ac:dyDescent="0.3">
      <c r="A46" s="8" t="s">
        <v>30</v>
      </c>
      <c r="B46" s="8"/>
      <c r="C46" s="9">
        <v>9.6000000000000002E-2</v>
      </c>
      <c r="D46" s="8">
        <v>230</v>
      </c>
      <c r="E46" s="8">
        <v>358</v>
      </c>
      <c r="F46" s="8">
        <v>12</v>
      </c>
      <c r="G46" s="8">
        <v>22</v>
      </c>
      <c r="H46" s="8"/>
      <c r="I46" s="8"/>
      <c r="J46" s="8">
        <v>1900</v>
      </c>
      <c r="K46" s="4"/>
      <c r="L46" s="4"/>
    </row>
    <row r="47" spans="1:14" ht="16.5" x14ac:dyDescent="0.3">
      <c r="A47" s="8" t="s">
        <v>189</v>
      </c>
      <c r="B47" s="8"/>
      <c r="C47" s="9">
        <v>0.10299999999999999</v>
      </c>
      <c r="D47" s="8">
        <v>247</v>
      </c>
      <c r="E47" s="8">
        <v>388</v>
      </c>
      <c r="F47" s="8">
        <v>12</v>
      </c>
      <c r="G47" s="8">
        <v>22</v>
      </c>
      <c r="H47" s="8"/>
      <c r="I47" s="8"/>
      <c r="J47" s="8">
        <v>1950</v>
      </c>
      <c r="K47" s="4">
        <f t="shared" ref="K47:K58" si="5">L47*1.05</f>
        <v>1556.3220750000003</v>
      </c>
      <c r="L47" s="4">
        <f t="shared" ref="L47:L56" si="6">I48*1.1</f>
        <v>1482.2115000000001</v>
      </c>
    </row>
    <row r="48" spans="1:14" ht="16.5" x14ac:dyDescent="0.3">
      <c r="A48" s="8" t="s">
        <v>31</v>
      </c>
      <c r="B48" s="8"/>
      <c r="C48" s="9">
        <v>8.7999999999999995E-2</v>
      </c>
      <c r="D48" s="8">
        <v>236</v>
      </c>
      <c r="E48" s="8">
        <v>155</v>
      </c>
      <c r="F48" s="8">
        <v>25</v>
      </c>
      <c r="G48" s="8">
        <v>22</v>
      </c>
      <c r="H48" s="8">
        <v>1283.3</v>
      </c>
      <c r="I48" s="8">
        <f t="shared" ref="I48:I59" si="7">H48*1.05</f>
        <v>1347.4649999999999</v>
      </c>
      <c r="J48" s="8">
        <v>2000</v>
      </c>
      <c r="K48" s="4">
        <f t="shared" si="5"/>
        <v>1683.2970000000005</v>
      </c>
      <c r="L48" s="4">
        <f t="shared" si="6"/>
        <v>1603.1400000000003</v>
      </c>
    </row>
    <row r="49" spans="1:12" ht="16.5" x14ac:dyDescent="0.3">
      <c r="A49" s="8" t="s">
        <v>32</v>
      </c>
      <c r="B49" s="8"/>
      <c r="C49" s="8">
        <v>0.1</v>
      </c>
      <c r="D49" s="8">
        <v>250</v>
      </c>
      <c r="E49" s="8">
        <v>181</v>
      </c>
      <c r="F49" s="8">
        <v>25</v>
      </c>
      <c r="G49" s="8">
        <v>22</v>
      </c>
      <c r="H49" s="8">
        <v>1388</v>
      </c>
      <c r="I49" s="8">
        <f t="shared" si="7"/>
        <v>1457.4</v>
      </c>
      <c r="J49" s="8">
        <v>2050</v>
      </c>
      <c r="K49" s="4">
        <f t="shared" si="5"/>
        <v>2091.6299250000006</v>
      </c>
      <c r="L49" s="4">
        <f t="shared" si="6"/>
        <v>1992.0285000000003</v>
      </c>
    </row>
    <row r="50" spans="1:12" ht="16.5" x14ac:dyDescent="0.3">
      <c r="A50" s="8" t="s">
        <v>33</v>
      </c>
      <c r="B50" s="8"/>
      <c r="C50" s="9">
        <v>0.114</v>
      </c>
      <c r="D50" s="8">
        <v>285</v>
      </c>
      <c r="E50" s="8">
        <v>207</v>
      </c>
      <c r="F50" s="8">
        <v>25</v>
      </c>
      <c r="G50" s="8">
        <v>22</v>
      </c>
      <c r="H50" s="8">
        <v>1724.7</v>
      </c>
      <c r="I50" s="8">
        <f t="shared" si="7"/>
        <v>1810.9350000000002</v>
      </c>
      <c r="J50" s="8">
        <v>2100</v>
      </c>
      <c r="K50" s="4">
        <f t="shared" si="5"/>
        <v>2470.2504750000007</v>
      </c>
      <c r="L50" s="4">
        <f t="shared" si="6"/>
        <v>2352.6195000000007</v>
      </c>
    </row>
    <row r="51" spans="1:12" ht="16.5" x14ac:dyDescent="0.3">
      <c r="A51" s="8" t="s">
        <v>35</v>
      </c>
      <c r="B51" s="8"/>
      <c r="C51" s="9">
        <v>0.13500000000000001</v>
      </c>
      <c r="D51" s="8">
        <v>338</v>
      </c>
      <c r="E51" s="8">
        <v>246</v>
      </c>
      <c r="F51" s="8">
        <v>25</v>
      </c>
      <c r="G51" s="8">
        <v>22</v>
      </c>
      <c r="H51" s="8">
        <v>2036.9</v>
      </c>
      <c r="I51" s="8">
        <f t="shared" si="7"/>
        <v>2138.7450000000003</v>
      </c>
      <c r="J51" s="8">
        <v>2500</v>
      </c>
      <c r="K51" s="4">
        <f t="shared" si="5"/>
        <v>2245.7704500000004</v>
      </c>
      <c r="L51" s="4">
        <f t="shared" si="6"/>
        <v>2138.8290000000002</v>
      </c>
    </row>
    <row r="52" spans="1:12" ht="16.5" x14ac:dyDescent="0.3">
      <c r="A52" s="8" t="s">
        <v>34</v>
      </c>
      <c r="B52" s="8"/>
      <c r="C52" s="9">
        <v>0.13500000000000001</v>
      </c>
      <c r="D52" s="8">
        <v>338</v>
      </c>
      <c r="E52" s="8">
        <v>246</v>
      </c>
      <c r="F52" s="8">
        <v>25</v>
      </c>
      <c r="G52" s="8">
        <v>22</v>
      </c>
      <c r="H52" s="8">
        <v>1851.8</v>
      </c>
      <c r="I52" s="8">
        <f t="shared" si="7"/>
        <v>1944.39</v>
      </c>
      <c r="J52" s="8">
        <v>2550</v>
      </c>
      <c r="K52" s="4">
        <f t="shared" si="5"/>
        <v>2734.5087000000008</v>
      </c>
      <c r="L52" s="4">
        <f t="shared" si="6"/>
        <v>2604.2940000000008</v>
      </c>
    </row>
    <row r="53" spans="1:12" ht="16.5" x14ac:dyDescent="0.3">
      <c r="A53" s="8" t="s">
        <v>37</v>
      </c>
      <c r="B53" s="8"/>
      <c r="C53" s="8">
        <v>0.15</v>
      </c>
      <c r="D53" s="8">
        <v>375</v>
      </c>
      <c r="E53" s="8">
        <v>272</v>
      </c>
      <c r="F53" s="8">
        <v>25</v>
      </c>
      <c r="G53" s="8">
        <v>22</v>
      </c>
      <c r="H53" s="8">
        <v>2254.8000000000002</v>
      </c>
      <c r="I53" s="8">
        <f t="shared" si="7"/>
        <v>2367.5400000000004</v>
      </c>
      <c r="J53" s="8">
        <v>2800</v>
      </c>
      <c r="K53" s="4">
        <f t="shared" si="5"/>
        <v>2485.8949500000008</v>
      </c>
      <c r="L53" s="4">
        <f t="shared" si="6"/>
        <v>2367.5190000000007</v>
      </c>
    </row>
    <row r="54" spans="1:12" ht="16.5" x14ac:dyDescent="0.3">
      <c r="A54" s="8" t="s">
        <v>36</v>
      </c>
      <c r="B54" s="8"/>
      <c r="C54" s="8">
        <v>0.15</v>
      </c>
      <c r="D54" s="8">
        <v>375</v>
      </c>
      <c r="E54" s="8">
        <v>272</v>
      </c>
      <c r="F54" s="8">
        <v>25</v>
      </c>
      <c r="G54" s="8">
        <v>22</v>
      </c>
      <c r="H54" s="8">
        <v>2049.8000000000002</v>
      </c>
      <c r="I54" s="8">
        <f t="shared" si="7"/>
        <v>2152.2900000000004</v>
      </c>
      <c r="J54" s="8">
        <v>2900</v>
      </c>
      <c r="K54" s="4">
        <f t="shared" si="5"/>
        <v>2701.5219000000002</v>
      </c>
      <c r="L54" s="4">
        <f t="shared" si="6"/>
        <v>2572.8780000000002</v>
      </c>
    </row>
    <row r="55" spans="1:12" ht="16.5" x14ac:dyDescent="0.3">
      <c r="A55" s="8" t="s">
        <v>38</v>
      </c>
      <c r="B55" s="8"/>
      <c r="C55" s="9">
        <v>0.16400000000000001</v>
      </c>
      <c r="D55" s="8">
        <v>410</v>
      </c>
      <c r="E55" s="8">
        <v>298</v>
      </c>
      <c r="F55" s="8">
        <v>25</v>
      </c>
      <c r="G55" s="8">
        <v>22</v>
      </c>
      <c r="H55" s="8">
        <v>2227.6</v>
      </c>
      <c r="I55" s="8">
        <f t="shared" si="7"/>
        <v>2338.98</v>
      </c>
      <c r="J55" s="8">
        <v>3000</v>
      </c>
      <c r="K55" s="4">
        <f t="shared" si="5"/>
        <v>2971.7226000000005</v>
      </c>
      <c r="L55" s="4">
        <f t="shared" si="6"/>
        <v>2830.2120000000004</v>
      </c>
    </row>
    <row r="56" spans="1:12" ht="16.5" x14ac:dyDescent="0.3">
      <c r="A56" s="8" t="s">
        <v>39</v>
      </c>
      <c r="B56" s="8"/>
      <c r="C56" s="9">
        <v>0.16400000000000001</v>
      </c>
      <c r="D56" s="8">
        <v>410</v>
      </c>
      <c r="E56" s="8">
        <v>298</v>
      </c>
      <c r="F56" s="8">
        <v>25</v>
      </c>
      <c r="G56" s="8">
        <v>22</v>
      </c>
      <c r="H56" s="8">
        <v>2450.4</v>
      </c>
      <c r="I56" s="8">
        <f t="shared" si="7"/>
        <v>2572.92</v>
      </c>
      <c r="J56" s="8">
        <v>3100</v>
      </c>
      <c r="K56" s="4">
        <f t="shared" si="5"/>
        <v>3103.5485250000002</v>
      </c>
      <c r="L56" s="4">
        <f t="shared" si="6"/>
        <v>2955.7604999999999</v>
      </c>
    </row>
    <row r="57" spans="1:12" ht="16.5" x14ac:dyDescent="0.3">
      <c r="A57" s="8" t="s">
        <v>40</v>
      </c>
      <c r="B57" s="8"/>
      <c r="C57" s="9">
        <v>0.17100000000000001</v>
      </c>
      <c r="D57" s="8">
        <v>428</v>
      </c>
      <c r="E57" s="8">
        <v>311</v>
      </c>
      <c r="F57" s="8">
        <v>25</v>
      </c>
      <c r="G57" s="8">
        <v>22</v>
      </c>
      <c r="H57" s="8">
        <v>2559.1</v>
      </c>
      <c r="I57" s="8">
        <f t="shared" si="7"/>
        <v>2687.0549999999998</v>
      </c>
      <c r="J57" s="8">
        <v>3200</v>
      </c>
      <c r="K57" s="4" t="e">
        <f t="shared" si="5"/>
        <v>#REF!</v>
      </c>
      <c r="L57" s="4" t="e">
        <f>#REF!*1.1</f>
        <v>#REF!</v>
      </c>
    </row>
    <row r="58" spans="1:12" ht="16.5" x14ac:dyDescent="0.3">
      <c r="A58" s="8" t="s">
        <v>41</v>
      </c>
      <c r="B58" s="8"/>
      <c r="C58" s="9">
        <v>0.185</v>
      </c>
      <c r="D58" s="8">
        <v>463</v>
      </c>
      <c r="E58" s="8">
        <v>337</v>
      </c>
      <c r="F58" s="8">
        <v>25</v>
      </c>
      <c r="G58" s="8">
        <v>22</v>
      </c>
      <c r="H58" s="8">
        <v>2793.4</v>
      </c>
      <c r="I58" s="8">
        <f t="shared" si="7"/>
        <v>2933.07</v>
      </c>
      <c r="J58" s="8">
        <v>3300</v>
      </c>
      <c r="K58" s="4" t="e">
        <f t="shared" si="5"/>
        <v>#REF!</v>
      </c>
      <c r="L58" s="4" t="e">
        <f>#REF!*1.1</f>
        <v>#REF!</v>
      </c>
    </row>
    <row r="59" spans="1:12" ht="16.5" x14ac:dyDescent="0.3">
      <c r="A59" s="8" t="s">
        <v>42</v>
      </c>
      <c r="B59" s="8"/>
      <c r="C59" s="9">
        <v>0.2</v>
      </c>
      <c r="D59" s="8">
        <v>500</v>
      </c>
      <c r="E59" s="8">
        <v>363</v>
      </c>
      <c r="F59" s="8">
        <v>25</v>
      </c>
      <c r="G59" s="8">
        <v>22</v>
      </c>
      <c r="H59" s="8">
        <v>2957.7</v>
      </c>
      <c r="I59" s="8">
        <f t="shared" si="7"/>
        <v>3105.585</v>
      </c>
      <c r="J59" s="8">
        <v>3500</v>
      </c>
      <c r="K59" s="4"/>
      <c r="L59" s="4"/>
    </row>
    <row r="60" spans="1:12" ht="16.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>
        <f>L60*1.05</f>
        <v>3387.6958500000005</v>
      </c>
      <c r="L60" s="4">
        <f>I58*1.1</f>
        <v>3226.3770000000004</v>
      </c>
    </row>
    <row r="61" spans="1:12" ht="14.25" customHeight="1" x14ac:dyDescent="0.3">
      <c r="A61" s="4" t="s">
        <v>201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6.5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>
        <f>L62*1.05</f>
        <v>3586.9506750000005</v>
      </c>
      <c r="L62" s="4">
        <f>I59*1.1</f>
        <v>3416.1435000000001</v>
      </c>
    </row>
    <row r="63" spans="1:12" ht="16.5" x14ac:dyDescent="0.3">
      <c r="A63" s="60" t="s">
        <v>199</v>
      </c>
      <c r="B63" s="60"/>
      <c r="C63" s="8">
        <v>0.51</v>
      </c>
      <c r="D63" s="8">
        <v>1173</v>
      </c>
      <c r="E63" s="8">
        <v>398</v>
      </c>
      <c r="F63" s="8">
        <v>290</v>
      </c>
      <c r="G63" s="8">
        <v>30</v>
      </c>
      <c r="H63" s="8">
        <v>4944.7700000000004</v>
      </c>
      <c r="I63" s="8">
        <v>4944.7700000000004</v>
      </c>
      <c r="J63" s="8">
        <v>6500</v>
      </c>
      <c r="K63" s="4"/>
      <c r="L63" s="4"/>
    </row>
    <row r="64" spans="1:12" ht="16.5" x14ac:dyDescent="0.3">
      <c r="A64" s="6" t="s">
        <v>200</v>
      </c>
      <c r="B64" s="6"/>
      <c r="C64" s="8">
        <v>0.2</v>
      </c>
      <c r="D64" s="8">
        <v>560</v>
      </c>
      <c r="E64" s="8">
        <v>90</v>
      </c>
      <c r="F64" s="8">
        <v>70</v>
      </c>
      <c r="G64" s="8">
        <v>45</v>
      </c>
      <c r="H64" s="8"/>
      <c r="I64" s="8"/>
      <c r="J64" s="8">
        <v>1500</v>
      </c>
      <c r="K64" s="4"/>
      <c r="L64" s="4"/>
    </row>
    <row r="65" spans="1:12" ht="16.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0.75" customHeight="1" x14ac:dyDescent="0.25"/>
    <row r="67" spans="1:12" ht="15.75" customHeight="1" x14ac:dyDescent="0.3">
      <c r="A67" s="4" t="s">
        <v>211</v>
      </c>
      <c r="B67" s="4"/>
      <c r="C67" s="4"/>
      <c r="D67" s="4"/>
      <c r="E67" s="4"/>
      <c r="F67" s="4"/>
      <c r="G67" s="4"/>
      <c r="H67" s="4"/>
      <c r="I67" s="4"/>
      <c r="J67" s="4"/>
    </row>
    <row r="68" spans="1:12" ht="16.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2" ht="16.5" x14ac:dyDescent="0.3">
      <c r="A69" s="8" t="s">
        <v>194</v>
      </c>
      <c r="B69" s="8"/>
      <c r="C69" s="8">
        <v>0.16</v>
      </c>
      <c r="D69" s="8">
        <v>400</v>
      </c>
      <c r="E69" s="8"/>
      <c r="F69" s="8">
        <v>100</v>
      </c>
      <c r="G69" s="8">
        <v>60</v>
      </c>
      <c r="H69" s="8">
        <v>3175.6</v>
      </c>
      <c r="I69" s="8">
        <f>H69*1.03</f>
        <v>3270.8679999999999</v>
      </c>
      <c r="J69" s="8">
        <v>2400</v>
      </c>
      <c r="K69" s="4"/>
      <c r="L69" s="4"/>
    </row>
    <row r="70" spans="1:12" ht="16.5" x14ac:dyDescent="0.3">
      <c r="A70" s="8" t="s">
        <v>193</v>
      </c>
      <c r="B70" s="8"/>
      <c r="C70" s="8">
        <v>0.27</v>
      </c>
      <c r="D70" s="8">
        <v>0.7</v>
      </c>
      <c r="E70" s="8"/>
      <c r="F70" s="8">
        <v>150</v>
      </c>
      <c r="G70" s="8">
        <v>60</v>
      </c>
      <c r="H70" s="8">
        <v>2035.9</v>
      </c>
      <c r="I70" s="8">
        <f>H70*1.03</f>
        <v>2096.9770000000003</v>
      </c>
      <c r="J70" s="8">
        <v>3200</v>
      </c>
      <c r="K70" s="4" t="e">
        <f>L70*1.03</f>
        <v>#REF!</v>
      </c>
      <c r="L70" s="4" t="e">
        <f>#REF!*1.08</f>
        <v>#REF!</v>
      </c>
    </row>
    <row r="71" spans="1:12" ht="16.5" x14ac:dyDescent="0.3">
      <c r="A71" s="8" t="s">
        <v>195</v>
      </c>
      <c r="B71" s="8"/>
      <c r="C71" s="8">
        <v>0.39</v>
      </c>
      <c r="D71" s="8">
        <v>1200</v>
      </c>
      <c r="E71" s="8"/>
      <c r="F71" s="8">
        <v>200</v>
      </c>
      <c r="G71" s="8">
        <v>60</v>
      </c>
      <c r="H71" s="8">
        <v>4955.2</v>
      </c>
      <c r="I71" s="8">
        <f>H71*1.03</f>
        <v>5103.8559999999998</v>
      </c>
      <c r="J71" s="8">
        <v>4500</v>
      </c>
      <c r="K71" s="4"/>
      <c r="L71" s="4"/>
    </row>
    <row r="72" spans="1:12" ht="16.5" x14ac:dyDescent="0.3">
      <c r="A72" s="8" t="s">
        <v>191</v>
      </c>
      <c r="B72" s="12"/>
      <c r="C72" s="8">
        <v>0.24</v>
      </c>
      <c r="D72" s="8">
        <v>552</v>
      </c>
      <c r="E72" s="12"/>
      <c r="F72" s="8">
        <v>100</v>
      </c>
      <c r="G72" s="8">
        <v>90</v>
      </c>
      <c r="H72" s="12"/>
      <c r="I72" s="12"/>
      <c r="J72" s="8">
        <v>2600</v>
      </c>
      <c r="K72" s="4">
        <f>L72*1.03</f>
        <v>3537.4437419999999</v>
      </c>
      <c r="L72" s="4">
        <f>I69*1.05</f>
        <v>3434.4114</v>
      </c>
    </row>
    <row r="73" spans="1:12" ht="16.5" x14ac:dyDescent="0.3">
      <c r="A73" s="8" t="s">
        <v>190</v>
      </c>
      <c r="B73" s="12"/>
      <c r="C73" s="8">
        <v>0.4</v>
      </c>
      <c r="D73" s="8">
        <v>920</v>
      </c>
      <c r="E73" s="12"/>
      <c r="F73" s="8">
        <v>150</v>
      </c>
      <c r="G73" s="8">
        <v>90</v>
      </c>
      <c r="H73" s="12"/>
      <c r="I73" s="12"/>
      <c r="J73" s="8">
        <v>3400</v>
      </c>
      <c r="K73" s="4">
        <f>L73*1.03</f>
        <v>2267.8806255000009</v>
      </c>
      <c r="L73" s="4">
        <f>I70*1.05</f>
        <v>2201.8258500000006</v>
      </c>
    </row>
    <row r="74" spans="1:12" ht="16.5" x14ac:dyDescent="0.3">
      <c r="A74" s="8" t="s">
        <v>192</v>
      </c>
      <c r="B74" s="12"/>
      <c r="C74" s="8">
        <v>0.59</v>
      </c>
      <c r="D74" s="8">
        <v>1357</v>
      </c>
      <c r="E74" s="12"/>
      <c r="F74" s="8">
        <v>200</v>
      </c>
      <c r="G74" s="8">
        <v>90</v>
      </c>
      <c r="H74" s="12"/>
      <c r="I74" s="12"/>
      <c r="J74" s="8">
        <v>4700</v>
      </c>
      <c r="K74" s="4"/>
      <c r="L74" s="4"/>
    </row>
    <row r="75" spans="1:12" ht="16.5" x14ac:dyDescent="0.3">
      <c r="A75" s="8" t="s">
        <v>204</v>
      </c>
      <c r="B75" s="8"/>
      <c r="C75" s="8">
        <v>0.14000000000000001</v>
      </c>
      <c r="D75" s="8">
        <v>322</v>
      </c>
      <c r="E75" s="8">
        <v>120</v>
      </c>
      <c r="F75" s="8">
        <v>120</v>
      </c>
      <c r="G75" s="8">
        <v>15</v>
      </c>
      <c r="H75" s="8">
        <v>2583.5</v>
      </c>
      <c r="I75" s="8">
        <f>H75*1.03</f>
        <v>2661.0050000000001</v>
      </c>
      <c r="J75" s="8">
        <v>2400</v>
      </c>
    </row>
    <row r="76" spans="1:12" ht="16.5" x14ac:dyDescent="0.3">
      <c r="A76" s="8" t="s">
        <v>209</v>
      </c>
      <c r="B76" s="8"/>
      <c r="C76" s="8">
        <v>0.14000000000000001</v>
      </c>
      <c r="D76" s="8">
        <v>322</v>
      </c>
      <c r="E76" s="8">
        <v>120</v>
      </c>
      <c r="F76" s="8">
        <v>120</v>
      </c>
      <c r="G76" s="8">
        <v>15</v>
      </c>
      <c r="H76" s="8"/>
      <c r="I76" s="8"/>
      <c r="J76" s="8">
        <v>2600</v>
      </c>
    </row>
    <row r="77" spans="1:12" ht="16.5" x14ac:dyDescent="0.3">
      <c r="A77" s="60" t="s">
        <v>205</v>
      </c>
      <c r="B77" s="60"/>
      <c r="C77" s="9">
        <v>0.22</v>
      </c>
      <c r="D77" s="8">
        <v>572</v>
      </c>
      <c r="E77" s="8">
        <v>120</v>
      </c>
      <c r="F77" s="8">
        <v>120</v>
      </c>
      <c r="G77" s="8">
        <v>15</v>
      </c>
      <c r="H77" s="8">
        <v>3459.8</v>
      </c>
      <c r="I77" s="8">
        <f>H77*1.03</f>
        <v>3563.5940000000005</v>
      </c>
      <c r="J77" s="8">
        <v>2600</v>
      </c>
      <c r="K77" s="4"/>
      <c r="L77" s="4"/>
    </row>
    <row r="78" spans="1:12" ht="16.5" x14ac:dyDescent="0.3">
      <c r="A78" s="6" t="s">
        <v>202</v>
      </c>
      <c r="B78" s="6"/>
      <c r="C78" s="8">
        <v>0.36</v>
      </c>
      <c r="D78" s="8">
        <v>828</v>
      </c>
      <c r="E78" s="8">
        <v>170</v>
      </c>
      <c r="F78" s="8">
        <v>170</v>
      </c>
      <c r="G78" s="8">
        <v>15</v>
      </c>
      <c r="H78" s="8">
        <v>1074.5999999999999</v>
      </c>
      <c r="I78" s="8">
        <f>H78*1.03</f>
        <v>1106.838</v>
      </c>
      <c r="J78" s="8">
        <v>3200</v>
      </c>
      <c r="K78" s="4">
        <f>L78*1.03</f>
        <v>2877.8769075000005</v>
      </c>
      <c r="L78" s="4">
        <f>I75*1.05</f>
        <v>2794.0552500000003</v>
      </c>
    </row>
    <row r="79" spans="1:12" ht="16.5" x14ac:dyDescent="0.3">
      <c r="A79" s="6" t="s">
        <v>210</v>
      </c>
      <c r="B79" s="6"/>
      <c r="C79" s="8">
        <v>0.36</v>
      </c>
      <c r="D79" s="8">
        <v>828</v>
      </c>
      <c r="E79" s="8">
        <v>170</v>
      </c>
      <c r="F79" s="8">
        <v>170</v>
      </c>
      <c r="G79" s="8">
        <v>15</v>
      </c>
      <c r="H79" s="8"/>
      <c r="I79" s="8"/>
      <c r="J79" s="8">
        <v>3400</v>
      </c>
      <c r="K79" s="4"/>
      <c r="L79" s="4"/>
    </row>
    <row r="80" spans="1:12" ht="16.5" x14ac:dyDescent="0.3">
      <c r="A80" s="60" t="s">
        <v>203</v>
      </c>
      <c r="B80" s="60"/>
      <c r="C80" s="8">
        <v>0.434</v>
      </c>
      <c r="D80" s="8">
        <v>1128</v>
      </c>
      <c r="E80" s="8">
        <v>170</v>
      </c>
      <c r="F80" s="8">
        <v>170</v>
      </c>
      <c r="G80" s="8">
        <v>15</v>
      </c>
      <c r="H80" s="8">
        <v>1748.6</v>
      </c>
      <c r="I80" s="8">
        <f>H80*1.03</f>
        <v>1801.058</v>
      </c>
      <c r="J80" s="8">
        <v>3400</v>
      </c>
      <c r="K80" s="4">
        <f>L80*1.03</f>
        <v>3854.0269110000008</v>
      </c>
      <c r="L80" s="4">
        <f>I77*1.05</f>
        <v>3741.7737000000006</v>
      </c>
    </row>
    <row r="81" spans="1:12" ht="16.5" x14ac:dyDescent="0.3">
      <c r="A81" s="6" t="s">
        <v>206</v>
      </c>
      <c r="B81" s="6"/>
      <c r="C81" s="8">
        <v>0.67</v>
      </c>
      <c r="D81" s="8">
        <v>1541</v>
      </c>
      <c r="E81" s="8">
        <v>220</v>
      </c>
      <c r="F81" s="8">
        <v>220</v>
      </c>
      <c r="G81" s="8">
        <v>15</v>
      </c>
      <c r="H81" s="8">
        <v>4801.8</v>
      </c>
      <c r="I81" s="8">
        <f>H81*1.03</f>
        <v>4945.8540000000003</v>
      </c>
      <c r="J81" s="8">
        <v>4500</v>
      </c>
      <c r="K81" s="4">
        <f>L81*1.03</f>
        <v>1197.0452970000001</v>
      </c>
      <c r="L81" s="4">
        <f>I78*1.05</f>
        <v>1162.1799000000001</v>
      </c>
    </row>
    <row r="82" spans="1:12" ht="16.5" x14ac:dyDescent="0.3">
      <c r="A82" s="6" t="s">
        <v>207</v>
      </c>
      <c r="B82" s="6"/>
      <c r="C82" s="8">
        <v>0.67</v>
      </c>
      <c r="D82" s="8">
        <v>1541</v>
      </c>
      <c r="E82" s="8">
        <v>220</v>
      </c>
      <c r="F82" s="8">
        <v>220</v>
      </c>
      <c r="G82" s="8">
        <v>15</v>
      </c>
      <c r="H82" s="8"/>
      <c r="I82" s="8"/>
      <c r="J82" s="8">
        <v>4700</v>
      </c>
      <c r="K82" s="4"/>
      <c r="L82" s="4"/>
    </row>
    <row r="83" spans="1:12" ht="16.5" x14ac:dyDescent="0.3">
      <c r="A83" s="60" t="s">
        <v>208</v>
      </c>
      <c r="B83" s="60"/>
      <c r="C83" s="8">
        <v>0.73</v>
      </c>
      <c r="D83" s="8">
        <v>1900</v>
      </c>
      <c r="E83" s="8">
        <v>220</v>
      </c>
      <c r="F83" s="8">
        <v>220</v>
      </c>
      <c r="G83" s="8">
        <v>15</v>
      </c>
      <c r="H83" s="8">
        <v>5725.2</v>
      </c>
      <c r="I83" s="8">
        <f>H83*1.03</f>
        <v>5896.9560000000001</v>
      </c>
      <c r="J83" s="8">
        <v>4700</v>
      </c>
      <c r="K83" s="4"/>
      <c r="L83" s="4"/>
    </row>
    <row r="84" spans="1:12" ht="16.5" x14ac:dyDescent="0.3">
      <c r="K84" s="4">
        <f>L84*1.03</f>
        <v>1947.8442270000003</v>
      </c>
      <c r="L84" s="4">
        <f>I80*1.05</f>
        <v>1891.1109000000001</v>
      </c>
    </row>
    <row r="85" spans="1:12" ht="15" customHeight="1" x14ac:dyDescent="0.3">
      <c r="A85" s="4" t="s">
        <v>197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6.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>
        <f>L86*1.03</f>
        <v>5348.9411010000003</v>
      </c>
      <c r="L86" s="4">
        <f>I81*1.05</f>
        <v>5193.1467000000002</v>
      </c>
    </row>
    <row r="87" spans="1:12" ht="16.5" x14ac:dyDescent="0.3">
      <c r="A87" s="60" t="s">
        <v>44</v>
      </c>
      <c r="B87" s="60"/>
      <c r="C87" s="8">
        <v>0.42</v>
      </c>
      <c r="D87" s="8">
        <v>966</v>
      </c>
      <c r="E87" s="8">
        <v>298</v>
      </c>
      <c r="F87" s="8">
        <v>106</v>
      </c>
      <c r="G87" s="8">
        <v>53</v>
      </c>
      <c r="H87" s="8">
        <v>3591.5</v>
      </c>
      <c r="I87" s="8">
        <v>3591.5</v>
      </c>
      <c r="J87" s="8">
        <v>5000</v>
      </c>
      <c r="K87" s="4"/>
      <c r="L87" s="4"/>
    </row>
    <row r="88" spans="1:12" ht="16.5" x14ac:dyDescent="0.3">
      <c r="A88" s="60" t="s">
        <v>45</v>
      </c>
      <c r="B88" s="60"/>
      <c r="C88" s="8">
        <v>0.72</v>
      </c>
      <c r="D88" s="8">
        <v>1656</v>
      </c>
      <c r="E88" s="8">
        <v>598</v>
      </c>
      <c r="F88" s="8">
        <v>78</v>
      </c>
      <c r="G88" s="8">
        <v>53</v>
      </c>
      <c r="H88" s="8">
        <v>5588.8</v>
      </c>
      <c r="I88" s="8">
        <v>5588.8</v>
      </c>
      <c r="J88" s="8">
        <v>7500</v>
      </c>
      <c r="K88" s="4"/>
      <c r="L88" s="4"/>
    </row>
    <row r="89" spans="1:12" ht="16.5" x14ac:dyDescent="0.3">
      <c r="A89" s="60" t="s">
        <v>196</v>
      </c>
      <c r="B89" s="60"/>
      <c r="C89" s="8">
        <v>0.36</v>
      </c>
      <c r="D89" s="8">
        <v>870</v>
      </c>
      <c r="E89" s="8">
        <v>298</v>
      </c>
      <c r="F89" s="8">
        <v>78</v>
      </c>
      <c r="G89" s="8">
        <v>53</v>
      </c>
      <c r="H89" s="8"/>
      <c r="I89" s="8"/>
      <c r="J89" s="8">
        <v>5100</v>
      </c>
      <c r="K89" s="4"/>
      <c r="L89" s="4"/>
    </row>
    <row r="90" spans="1:12" ht="16.5" x14ac:dyDescent="0.3">
      <c r="A90" s="60" t="s">
        <v>47</v>
      </c>
      <c r="B90" s="60"/>
      <c r="C90" s="8">
        <v>0.34</v>
      </c>
      <c r="D90" s="8">
        <v>884</v>
      </c>
      <c r="E90" s="8">
        <v>300</v>
      </c>
      <c r="F90" s="8">
        <v>116</v>
      </c>
      <c r="G90" s="8">
        <v>10</v>
      </c>
      <c r="H90" s="8">
        <v>2735.4</v>
      </c>
      <c r="I90" s="8">
        <f>H90*1.05</f>
        <v>2872.17</v>
      </c>
      <c r="J90" s="8">
        <v>4400</v>
      </c>
      <c r="K90" s="4"/>
      <c r="L90" s="4"/>
    </row>
    <row r="91" spans="1:12" ht="16.5" x14ac:dyDescent="0.3">
      <c r="A91" s="60" t="s">
        <v>48</v>
      </c>
      <c r="B91" s="60"/>
      <c r="C91" s="8">
        <v>0.24</v>
      </c>
      <c r="D91" s="8">
        <v>624</v>
      </c>
      <c r="E91" s="8">
        <v>300</v>
      </c>
      <c r="F91" s="8">
        <v>78</v>
      </c>
      <c r="G91" s="8">
        <v>10</v>
      </c>
      <c r="H91" s="8">
        <v>1935.5</v>
      </c>
      <c r="I91" s="8">
        <f>H91*1.05</f>
        <v>2032.2750000000001</v>
      </c>
      <c r="J91" s="8">
        <v>3200</v>
      </c>
      <c r="K91" s="4"/>
      <c r="L91" s="4"/>
    </row>
    <row r="92" spans="1:12" ht="6" customHeight="1" x14ac:dyDescent="0.3">
      <c r="A92" s="13"/>
      <c r="B92" s="13"/>
      <c r="C92" s="14"/>
      <c r="D92" s="14"/>
      <c r="E92" s="14"/>
      <c r="F92" s="14"/>
      <c r="G92" s="14"/>
      <c r="H92" s="14"/>
      <c r="I92" s="14"/>
      <c r="J92" s="14"/>
      <c r="K92" s="4"/>
      <c r="L92" s="4"/>
    </row>
    <row r="93" spans="1:12" ht="16.5" x14ac:dyDescent="0.3">
      <c r="K93" s="4"/>
      <c r="L93" s="4"/>
    </row>
    <row r="94" spans="1:12" ht="16.5" x14ac:dyDescent="0.3">
      <c r="A94" s="4"/>
      <c r="B94" s="4"/>
      <c r="C94" s="4" t="s">
        <v>46</v>
      </c>
      <c r="D94" s="4"/>
      <c r="E94" s="4"/>
      <c r="F94" s="4"/>
      <c r="G94" s="4"/>
      <c r="H94" s="4"/>
      <c r="I94" s="4"/>
      <c r="J94" s="4"/>
      <c r="K94" s="4" t="e">
        <f>L94*1.03</f>
        <v>#REF!</v>
      </c>
      <c r="L94" s="4" t="e">
        <f>#REF!*1.05</f>
        <v>#REF!</v>
      </c>
    </row>
    <row r="95" spans="1:12" ht="16.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 t="e">
        <f>L95*1.03</f>
        <v>#REF!</v>
      </c>
      <c r="L95" s="4" t="e">
        <f>#REF!*1.05</f>
        <v>#REF!</v>
      </c>
    </row>
    <row r="96" spans="1:12" ht="16.5" x14ac:dyDescent="0.3">
      <c r="A96" s="8" t="s">
        <v>212</v>
      </c>
      <c r="B96" s="8"/>
      <c r="C96" s="8">
        <v>0.26</v>
      </c>
      <c r="D96" s="8">
        <v>650</v>
      </c>
      <c r="E96" s="8">
        <v>100</v>
      </c>
      <c r="F96" s="8">
        <v>120</v>
      </c>
      <c r="G96" s="8">
        <v>30</v>
      </c>
      <c r="H96" s="8">
        <v>1729.6</v>
      </c>
      <c r="I96" s="8">
        <f t="shared" ref="I96:I104" si="8">H96*1.03</f>
        <v>1781.4880000000001</v>
      </c>
      <c r="J96" s="8">
        <v>1800</v>
      </c>
      <c r="K96" s="4"/>
      <c r="L96" s="4"/>
    </row>
    <row r="97" spans="1:12" ht="16.5" x14ac:dyDescent="0.3">
      <c r="A97" s="8" t="s">
        <v>213</v>
      </c>
      <c r="B97" s="8"/>
      <c r="C97" s="8">
        <v>0.23</v>
      </c>
      <c r="D97" s="8">
        <v>600</v>
      </c>
      <c r="E97" s="8">
        <v>120</v>
      </c>
      <c r="F97" s="8">
        <v>80</v>
      </c>
      <c r="G97" s="8">
        <v>30</v>
      </c>
      <c r="H97" s="8">
        <v>1529.9</v>
      </c>
      <c r="I97" s="8">
        <f t="shared" si="8"/>
        <v>1575.797</v>
      </c>
      <c r="J97" s="8">
        <v>1600</v>
      </c>
      <c r="K97" s="4">
        <f>L97*1.05</f>
        <v>1964.0905200000002</v>
      </c>
      <c r="L97" s="4">
        <f>I96*1.05</f>
        <v>1870.5624</v>
      </c>
    </row>
    <row r="98" spans="1:12" ht="16.5" x14ac:dyDescent="0.3">
      <c r="A98" s="8" t="s">
        <v>214</v>
      </c>
      <c r="B98" s="8"/>
      <c r="C98" s="8">
        <v>0.31</v>
      </c>
      <c r="D98" s="8">
        <v>780</v>
      </c>
      <c r="E98" s="8">
        <v>120</v>
      </c>
      <c r="F98" s="8">
        <v>120</v>
      </c>
      <c r="G98" s="8">
        <v>30</v>
      </c>
      <c r="H98" s="8">
        <v>2058.8000000000002</v>
      </c>
      <c r="I98" s="8">
        <f t="shared" si="8"/>
        <v>2120.5640000000003</v>
      </c>
      <c r="J98" s="8">
        <v>2100</v>
      </c>
      <c r="K98" s="4">
        <f>L98*1.05</f>
        <v>1737.3161925000002</v>
      </c>
      <c r="L98" s="4">
        <f>I97*1.05</f>
        <v>1654.5868500000001</v>
      </c>
    </row>
    <row r="99" spans="1:12" ht="16.5" x14ac:dyDescent="0.3">
      <c r="A99" s="8" t="s">
        <v>215</v>
      </c>
      <c r="B99" s="8"/>
      <c r="C99" s="8">
        <v>0.17</v>
      </c>
      <c r="D99" s="8">
        <v>420</v>
      </c>
      <c r="E99" s="8">
        <v>100</v>
      </c>
      <c r="F99" s="8">
        <v>80</v>
      </c>
      <c r="G99" s="8">
        <v>30</v>
      </c>
      <c r="H99" s="8">
        <v>1130.8</v>
      </c>
      <c r="I99" s="8">
        <f t="shared" si="8"/>
        <v>1164.7239999999999</v>
      </c>
      <c r="J99" s="8">
        <v>1500</v>
      </c>
      <c r="K99" s="4">
        <f>L99*1.05</f>
        <v>2337.9218100000007</v>
      </c>
      <c r="L99" s="4">
        <f>I98*1.05</f>
        <v>2226.5922000000005</v>
      </c>
    </row>
    <row r="100" spans="1:12" ht="16.5" x14ac:dyDescent="0.3">
      <c r="A100" s="8" t="s">
        <v>216</v>
      </c>
      <c r="B100" s="8"/>
      <c r="C100" s="8">
        <v>0.46</v>
      </c>
      <c r="D100" s="8">
        <v>1150</v>
      </c>
      <c r="E100" s="8">
        <v>80</v>
      </c>
      <c r="F100" s="8">
        <v>240</v>
      </c>
      <c r="G100" s="8">
        <v>30</v>
      </c>
      <c r="H100" s="8">
        <v>3054.9</v>
      </c>
      <c r="I100" s="8">
        <f t="shared" si="8"/>
        <v>3146.547</v>
      </c>
      <c r="J100" s="8">
        <v>3300</v>
      </c>
      <c r="K100" s="4">
        <f>L100*1.05</f>
        <v>1284.1082100000001</v>
      </c>
      <c r="L100" s="4">
        <f>I99*1.05</f>
        <v>1222.9602</v>
      </c>
    </row>
    <row r="101" spans="1:12" ht="16.5" x14ac:dyDescent="0.3">
      <c r="A101" s="8" t="s">
        <v>217</v>
      </c>
      <c r="B101" s="8"/>
      <c r="C101" s="8">
        <v>0.37</v>
      </c>
      <c r="D101" s="8">
        <v>930</v>
      </c>
      <c r="E101" s="8">
        <v>60</v>
      </c>
      <c r="F101" s="8">
        <v>240</v>
      </c>
      <c r="G101" s="8">
        <v>30</v>
      </c>
      <c r="H101" s="8">
        <v>2457.3000000000002</v>
      </c>
      <c r="I101" s="8">
        <f t="shared" si="8"/>
        <v>2531.0190000000002</v>
      </c>
      <c r="J101" s="8">
        <v>2900</v>
      </c>
      <c r="K101" s="4">
        <f>L101*1.05</f>
        <v>3469.0680675000003</v>
      </c>
      <c r="L101" s="4">
        <f>I100*1.05</f>
        <v>3303.87435</v>
      </c>
    </row>
    <row r="102" spans="1:12" ht="16.5" x14ac:dyDescent="0.3">
      <c r="A102" s="8" t="s">
        <v>218</v>
      </c>
      <c r="B102" s="8"/>
      <c r="C102" s="8">
        <v>0.22</v>
      </c>
      <c r="D102" s="8">
        <v>550</v>
      </c>
      <c r="E102" s="8">
        <v>80</v>
      </c>
      <c r="F102" s="8">
        <v>120</v>
      </c>
      <c r="G102" s="8">
        <v>30</v>
      </c>
      <c r="H102" s="8">
        <v>1463.5</v>
      </c>
      <c r="I102" s="8">
        <f t="shared" si="8"/>
        <v>1507.405</v>
      </c>
      <c r="J102" s="8">
        <v>1600</v>
      </c>
      <c r="K102" s="4"/>
      <c r="L102" s="4"/>
    </row>
    <row r="103" spans="1:12" ht="16.5" x14ac:dyDescent="0.3">
      <c r="A103" s="57" t="s">
        <v>219</v>
      </c>
      <c r="B103" s="8"/>
      <c r="C103" s="8">
        <v>0.55000000000000004</v>
      </c>
      <c r="D103" s="8">
        <v>1380</v>
      </c>
      <c r="E103" s="8">
        <v>100</v>
      </c>
      <c r="F103" s="8">
        <v>240</v>
      </c>
      <c r="G103" s="8">
        <v>30</v>
      </c>
      <c r="H103" s="8">
        <v>3648.5</v>
      </c>
      <c r="I103" s="8">
        <f t="shared" si="8"/>
        <v>3757.9549999999999</v>
      </c>
      <c r="J103" s="8">
        <v>3900</v>
      </c>
      <c r="K103" s="4">
        <f>L103*1.05</f>
        <v>2790.4484475000008</v>
      </c>
      <c r="L103" s="4">
        <f>I101*1.05</f>
        <v>2657.5699500000005</v>
      </c>
    </row>
    <row r="104" spans="1:12" ht="18.75" customHeight="1" x14ac:dyDescent="0.3">
      <c r="A104" s="59" t="s">
        <v>220</v>
      </c>
      <c r="B104" s="16"/>
      <c r="C104" s="8">
        <v>0.65</v>
      </c>
      <c r="D104" s="8">
        <v>1600</v>
      </c>
      <c r="E104" s="8">
        <v>120</v>
      </c>
      <c r="F104" s="8">
        <v>240</v>
      </c>
      <c r="G104" s="8">
        <v>30</v>
      </c>
      <c r="H104" s="8">
        <v>4313.8</v>
      </c>
      <c r="I104" s="8">
        <f t="shared" si="8"/>
        <v>4443.2139999999999</v>
      </c>
      <c r="J104" s="8">
        <v>4700</v>
      </c>
      <c r="K104" s="4"/>
      <c r="L104" s="4"/>
    </row>
    <row r="105" spans="1:12" ht="16.5" x14ac:dyDescent="0.3">
      <c r="A105" s="58" t="s">
        <v>221</v>
      </c>
      <c r="K105" s="4">
        <f>L105*1.05</f>
        <v>4898.6434350000009</v>
      </c>
      <c r="L105" s="4">
        <f>I104*1.05</f>
        <v>4665.3747000000003</v>
      </c>
    </row>
    <row r="106" spans="1:12" ht="16.5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8" customHeight="1" x14ac:dyDescent="0.3">
      <c r="A107" s="4"/>
      <c r="B107" s="4"/>
      <c r="C107" s="4" t="s">
        <v>49</v>
      </c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6.5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6.5" hidden="1" x14ac:dyDescent="0.3">
      <c r="A109" s="8" t="s">
        <v>50</v>
      </c>
      <c r="B109" s="8"/>
      <c r="C109" s="8">
        <v>0.08</v>
      </c>
      <c r="D109" s="8">
        <v>184</v>
      </c>
      <c r="E109" s="8">
        <v>100</v>
      </c>
      <c r="F109" s="8">
        <v>100</v>
      </c>
      <c r="G109" s="8">
        <v>8</v>
      </c>
      <c r="H109" s="8">
        <v>758.43</v>
      </c>
      <c r="I109" s="8">
        <v>758.43</v>
      </c>
      <c r="J109" s="8">
        <v>1150</v>
      </c>
      <c r="K109" s="4" t="e">
        <f>L109*1.05</f>
        <v>#REF!</v>
      </c>
      <c r="L109" s="4" t="e">
        <f>#REF!*1.05</f>
        <v>#REF!</v>
      </c>
    </row>
    <row r="110" spans="1:12" ht="16.5" x14ac:dyDescent="0.3">
      <c r="A110" s="8" t="s">
        <v>163</v>
      </c>
      <c r="B110" s="8"/>
      <c r="C110" s="8">
        <v>0.3</v>
      </c>
      <c r="D110" s="8">
        <v>780</v>
      </c>
      <c r="E110" s="8">
        <v>950</v>
      </c>
      <c r="F110" s="8">
        <v>165</v>
      </c>
      <c r="G110" s="8">
        <v>240</v>
      </c>
      <c r="H110" s="8">
        <v>4037.6</v>
      </c>
      <c r="I110" s="8">
        <f>H110*1.05</f>
        <v>4239.4800000000005</v>
      </c>
      <c r="J110" s="8">
        <v>6900</v>
      </c>
      <c r="K110" s="4"/>
      <c r="L110" s="4"/>
    </row>
    <row r="111" spans="1:12" ht="16.5" x14ac:dyDescent="0.3">
      <c r="A111" s="60" t="s">
        <v>51</v>
      </c>
      <c r="B111" s="60"/>
      <c r="C111" s="8">
        <v>0.03</v>
      </c>
      <c r="D111" s="8">
        <v>80</v>
      </c>
      <c r="E111" s="8">
        <v>100</v>
      </c>
      <c r="F111" s="8">
        <v>50</v>
      </c>
      <c r="G111" s="8">
        <v>8</v>
      </c>
      <c r="H111" s="8">
        <v>193.18</v>
      </c>
      <c r="I111" s="8">
        <v>193.18</v>
      </c>
      <c r="J111" s="8">
        <v>1000</v>
      </c>
      <c r="K111" s="4"/>
      <c r="L111" s="4"/>
    </row>
    <row r="112" spans="1:12" ht="16.5" hidden="1" x14ac:dyDescent="0.3">
      <c r="A112" s="60"/>
      <c r="B112" s="60"/>
      <c r="C112" s="8"/>
      <c r="D112" s="8"/>
      <c r="E112" s="8"/>
      <c r="F112" s="8"/>
      <c r="G112" s="8"/>
      <c r="H112" s="8"/>
      <c r="I112" s="8"/>
      <c r="J112" s="8"/>
      <c r="K112" s="4">
        <v>796.35</v>
      </c>
      <c r="L112" s="4"/>
    </row>
    <row r="113" spans="1:13" ht="16.5" hidden="1" x14ac:dyDescent="0.3">
      <c r="A113" s="6" t="s">
        <v>53</v>
      </c>
      <c r="B113" s="6"/>
      <c r="C113" s="8">
        <v>1.6E-2</v>
      </c>
      <c r="D113" s="8">
        <v>41</v>
      </c>
      <c r="E113" s="8">
        <v>100</v>
      </c>
      <c r="F113" s="8">
        <v>8</v>
      </c>
      <c r="G113" s="8">
        <v>20</v>
      </c>
      <c r="H113" s="8"/>
      <c r="I113" s="8"/>
      <c r="J113" s="8">
        <v>200</v>
      </c>
      <c r="K113" s="4"/>
      <c r="L113" s="4"/>
    </row>
    <row r="114" spans="1:13" ht="16.5" hidden="1" x14ac:dyDescent="0.3">
      <c r="A114" s="6"/>
      <c r="B114" s="6"/>
      <c r="C114" s="8"/>
      <c r="D114" s="8"/>
      <c r="E114" s="8"/>
      <c r="F114" s="8"/>
      <c r="G114" s="8"/>
      <c r="H114" s="8"/>
      <c r="I114" s="8"/>
      <c r="J114" s="8"/>
      <c r="K114" s="4">
        <v>24</v>
      </c>
      <c r="L114" s="4">
        <v>25</v>
      </c>
    </row>
    <row r="115" spans="1:13" ht="16.5" hidden="1" x14ac:dyDescent="0.3">
      <c r="A115" s="6" t="s">
        <v>52</v>
      </c>
      <c r="B115" s="6"/>
      <c r="C115" s="8">
        <v>0.28999999999999998</v>
      </c>
      <c r="D115" s="8">
        <v>754</v>
      </c>
      <c r="E115" s="8">
        <v>180</v>
      </c>
      <c r="F115" s="8">
        <v>80</v>
      </c>
      <c r="G115" s="8">
        <v>20</v>
      </c>
      <c r="H115" s="8">
        <v>2805</v>
      </c>
      <c r="I115" s="8">
        <v>2805</v>
      </c>
      <c r="J115" s="8">
        <v>3040</v>
      </c>
      <c r="K115" s="4"/>
      <c r="L115" s="4"/>
    </row>
    <row r="116" spans="1:13" ht="16.5" hidden="1" x14ac:dyDescent="0.3">
      <c r="A116" s="6"/>
      <c r="B116" s="6"/>
      <c r="C116" s="8"/>
      <c r="D116" s="8"/>
      <c r="E116" s="8"/>
      <c r="F116" s="8"/>
      <c r="G116" s="8"/>
      <c r="H116" s="8"/>
      <c r="I116" s="8"/>
      <c r="J116" s="8"/>
      <c r="K116" s="4">
        <f>L116*1.03</f>
        <v>3033.6075000000001</v>
      </c>
      <c r="L116" s="4">
        <v>2945.25</v>
      </c>
    </row>
    <row r="117" spans="1:13" ht="16.5" hidden="1" x14ac:dyDescent="0.3">
      <c r="A117" s="6" t="s">
        <v>53</v>
      </c>
      <c r="B117" s="6"/>
      <c r="C117" s="9">
        <v>1.6E-2</v>
      </c>
      <c r="D117" s="8">
        <v>41</v>
      </c>
      <c r="E117" s="8">
        <v>100</v>
      </c>
      <c r="F117" s="8">
        <v>8</v>
      </c>
      <c r="G117" s="8">
        <v>20</v>
      </c>
      <c r="H117" s="8">
        <v>209.14</v>
      </c>
      <c r="I117" s="8">
        <v>209.14</v>
      </c>
      <c r="J117" s="8">
        <v>220</v>
      </c>
      <c r="K117" s="4"/>
      <c r="L117" s="4"/>
    </row>
    <row r="118" spans="1:13" ht="16.5" x14ac:dyDescent="0.3">
      <c r="A118" s="60" t="s">
        <v>53</v>
      </c>
      <c r="B118" s="60"/>
      <c r="C118" s="8">
        <v>1.6E-2</v>
      </c>
      <c r="D118" s="8">
        <v>41</v>
      </c>
      <c r="E118" s="8">
        <v>100</v>
      </c>
      <c r="F118" s="8">
        <v>8</v>
      </c>
      <c r="G118" s="8">
        <v>20</v>
      </c>
      <c r="H118" s="8"/>
      <c r="I118" s="8"/>
      <c r="J118" s="8">
        <v>250</v>
      </c>
      <c r="K118" s="4"/>
      <c r="L118" s="4"/>
    </row>
    <row r="119" spans="1:13" ht="16.5" x14ac:dyDescent="0.3">
      <c r="A119" s="8" t="s">
        <v>54</v>
      </c>
      <c r="B119" s="8"/>
      <c r="C119" s="9">
        <v>4.2999999999999997E-2</v>
      </c>
      <c r="D119" s="8">
        <v>103</v>
      </c>
      <c r="E119" s="8">
        <v>100</v>
      </c>
      <c r="F119" s="8">
        <v>30</v>
      </c>
      <c r="G119" s="8">
        <v>15</v>
      </c>
      <c r="H119" s="8">
        <v>423.53</v>
      </c>
      <c r="I119" s="8">
        <v>423.53</v>
      </c>
      <c r="J119" s="8">
        <v>400</v>
      </c>
      <c r="K119" s="4"/>
      <c r="L119" s="4"/>
    </row>
    <row r="120" spans="1:13" ht="16.5" customHeight="1" x14ac:dyDescent="0.3">
      <c r="A120" s="55" t="s">
        <v>171</v>
      </c>
      <c r="B120" s="55"/>
      <c r="C120" s="55">
        <v>0.6</v>
      </c>
      <c r="D120" s="55">
        <v>1500</v>
      </c>
      <c r="E120" s="55">
        <v>326</v>
      </c>
      <c r="F120" s="55">
        <v>120</v>
      </c>
      <c r="G120" s="55">
        <v>10</v>
      </c>
      <c r="H120" s="8"/>
      <c r="I120" s="8"/>
      <c r="J120" s="8">
        <v>6500</v>
      </c>
      <c r="K120" s="4" t="e">
        <f>L120*1.03</f>
        <v>#REF!</v>
      </c>
      <c r="L120" s="4" t="e">
        <f>#REF!*1.05</f>
        <v>#REF!</v>
      </c>
    </row>
    <row r="121" spans="1:13" ht="16.5" x14ac:dyDescent="0.3">
      <c r="A121" s="61" t="s">
        <v>55</v>
      </c>
      <c r="B121" s="61"/>
      <c r="C121" s="61"/>
      <c r="D121" s="61"/>
      <c r="E121" s="61"/>
      <c r="F121" s="61"/>
      <c r="G121" s="61"/>
      <c r="H121" s="8"/>
      <c r="I121" s="8"/>
      <c r="J121" s="8">
        <v>28</v>
      </c>
      <c r="K121" s="4"/>
      <c r="L121" s="4"/>
    </row>
    <row r="122" spans="1:13" ht="21" customHeight="1" x14ac:dyDescent="0.3">
      <c r="A122" s="4"/>
      <c r="B122" s="4"/>
      <c r="C122" s="4" t="s">
        <v>164</v>
      </c>
      <c r="D122" s="4"/>
      <c r="E122" s="4"/>
      <c r="F122" s="4"/>
      <c r="G122" s="4"/>
      <c r="H122" s="4"/>
      <c r="I122" s="4"/>
      <c r="J122" s="4"/>
      <c r="K122" s="4">
        <f>L122*1.03</f>
        <v>0</v>
      </c>
      <c r="L122" s="4">
        <f>I118*1.05</f>
        <v>0</v>
      </c>
    </row>
    <row r="123" spans="1:13" ht="16.5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3" ht="16.5" x14ac:dyDescent="0.3">
      <c r="A124" s="60" t="s">
        <v>165</v>
      </c>
      <c r="B124" s="60"/>
      <c r="C124" s="60"/>
      <c r="D124" s="60"/>
      <c r="E124" s="60"/>
      <c r="F124" s="60"/>
      <c r="G124" s="60"/>
      <c r="H124" s="8">
        <v>267.37</v>
      </c>
      <c r="I124" s="8">
        <v>267.37</v>
      </c>
      <c r="J124" s="8">
        <v>400</v>
      </c>
      <c r="K124" s="4"/>
      <c r="L124" s="4"/>
    </row>
    <row r="125" spans="1:13" ht="16.5" x14ac:dyDescent="0.3">
      <c r="A125" s="60" t="s">
        <v>166</v>
      </c>
      <c r="B125" s="60"/>
      <c r="C125" s="60"/>
      <c r="D125" s="60"/>
      <c r="E125" s="60"/>
      <c r="F125" s="60"/>
      <c r="G125" s="60"/>
      <c r="H125" s="8">
        <v>356.48</v>
      </c>
      <c r="I125" s="8">
        <v>356.48</v>
      </c>
      <c r="J125" s="8">
        <v>450</v>
      </c>
      <c r="K125" s="4"/>
      <c r="L125" s="4"/>
    </row>
    <row r="126" spans="1:13" ht="16.5" x14ac:dyDescent="0.3">
      <c r="A126" s="60" t="s">
        <v>167</v>
      </c>
      <c r="B126" s="60"/>
      <c r="C126" s="60"/>
      <c r="D126" s="60"/>
      <c r="E126" s="60"/>
      <c r="F126" s="60"/>
      <c r="G126" s="60"/>
      <c r="H126" s="8">
        <v>111.88</v>
      </c>
      <c r="I126" s="8">
        <v>111.88</v>
      </c>
      <c r="J126" s="8">
        <v>150</v>
      </c>
      <c r="K126" s="4"/>
      <c r="L126" s="4"/>
    </row>
    <row r="127" spans="1:13" ht="16.5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6.5" x14ac:dyDescent="0.3">
      <c r="K128" s="4"/>
      <c r="L128" s="4"/>
      <c r="M128" s="4"/>
    </row>
    <row r="129" spans="1:13" ht="16.5" x14ac:dyDescent="0.3">
      <c r="D129" s="4" t="s">
        <v>168</v>
      </c>
      <c r="K129" s="4"/>
      <c r="L129" s="4"/>
      <c r="M129" s="4"/>
    </row>
    <row r="130" spans="1:13" ht="16.5" x14ac:dyDescent="0.3">
      <c r="K130" s="4"/>
      <c r="L130" s="4"/>
      <c r="M130" s="4"/>
    </row>
    <row r="131" spans="1:13" ht="16.5" x14ac:dyDescent="0.3">
      <c r="A131" s="41" t="s">
        <v>185</v>
      </c>
      <c r="B131" s="32"/>
      <c r="C131" s="44">
        <v>0.88</v>
      </c>
      <c r="D131" s="47">
        <v>2200</v>
      </c>
      <c r="E131" s="47">
        <v>300</v>
      </c>
      <c r="F131" s="47">
        <v>175</v>
      </c>
      <c r="G131" s="47">
        <v>17</v>
      </c>
      <c r="H131" s="33"/>
      <c r="I131" s="33"/>
      <c r="J131" s="34">
        <v>8000</v>
      </c>
      <c r="K131" s="4"/>
      <c r="L131" s="4"/>
      <c r="M131" s="4"/>
    </row>
    <row r="132" spans="1:13" ht="16.5" x14ac:dyDescent="0.3">
      <c r="A132" s="42" t="s">
        <v>186</v>
      </c>
      <c r="B132" s="38"/>
      <c r="C132" s="45">
        <v>0.88</v>
      </c>
      <c r="D132" s="48">
        <v>2200</v>
      </c>
      <c r="E132" s="48">
        <v>300</v>
      </c>
      <c r="F132" s="48">
        <v>175</v>
      </c>
      <c r="G132" s="48">
        <v>17</v>
      </c>
      <c r="H132" s="39"/>
      <c r="I132" s="39"/>
      <c r="J132" s="40">
        <v>7600</v>
      </c>
      <c r="K132" s="4"/>
      <c r="L132" s="4"/>
      <c r="M132" s="4"/>
    </row>
    <row r="133" spans="1:13" ht="16.5" x14ac:dyDescent="0.3">
      <c r="A133" s="42" t="s">
        <v>187</v>
      </c>
      <c r="B133" s="38"/>
      <c r="C133" s="45">
        <v>0.88</v>
      </c>
      <c r="D133" s="48">
        <v>2200</v>
      </c>
      <c r="E133" s="48">
        <v>300</v>
      </c>
      <c r="F133" s="48">
        <v>175</v>
      </c>
      <c r="G133" s="48">
        <v>17</v>
      </c>
      <c r="H133" s="39"/>
      <c r="I133" s="39"/>
      <c r="J133" s="40">
        <v>6800</v>
      </c>
      <c r="K133" s="4"/>
      <c r="L133" s="4"/>
      <c r="M133" s="4"/>
    </row>
    <row r="134" spans="1:13" ht="16.5" x14ac:dyDescent="0.3">
      <c r="A134" s="43" t="s">
        <v>188</v>
      </c>
      <c r="B134" s="35"/>
      <c r="C134" s="46">
        <v>0.88</v>
      </c>
      <c r="D134" s="49">
        <v>2200</v>
      </c>
      <c r="E134" s="49">
        <v>300</v>
      </c>
      <c r="F134" s="49">
        <v>175</v>
      </c>
      <c r="G134" s="49">
        <v>17</v>
      </c>
      <c r="H134" s="36"/>
      <c r="I134" s="36"/>
      <c r="J134" s="37">
        <v>6300</v>
      </c>
      <c r="K134" s="4"/>
      <c r="L134" s="4"/>
      <c r="M134" s="4"/>
    </row>
    <row r="135" spans="1:13" ht="16.5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6.5" x14ac:dyDescent="0.3">
      <c r="A136" s="56" t="s">
        <v>248</v>
      </c>
      <c r="C136" s="4"/>
      <c r="D136" s="4"/>
      <c r="E136" s="4"/>
      <c r="K136" s="4"/>
      <c r="L136" s="4"/>
      <c r="M136" s="4"/>
    </row>
    <row r="137" spans="1:13" ht="16.5" x14ac:dyDescent="0.3">
      <c r="K137" s="4"/>
      <c r="L137" s="4"/>
      <c r="M137" s="4"/>
    </row>
    <row r="138" spans="1:13" ht="16.5" x14ac:dyDescent="0.3">
      <c r="A138" s="15" t="s">
        <v>169</v>
      </c>
      <c r="B138" s="22"/>
      <c r="C138" s="23"/>
      <c r="D138" s="51">
        <v>0.68</v>
      </c>
      <c r="E138" s="22"/>
      <c r="F138" s="22"/>
      <c r="G138" s="22"/>
      <c r="H138" s="24"/>
      <c r="I138" s="24"/>
      <c r="J138" s="8">
        <v>7500</v>
      </c>
      <c r="K138" s="4"/>
      <c r="L138" s="4"/>
      <c r="M138" s="4"/>
    </row>
    <row r="139" spans="1:13" ht="16.5" x14ac:dyDescent="0.3">
      <c r="A139" s="25" t="s">
        <v>170</v>
      </c>
      <c r="B139" s="26"/>
      <c r="C139" s="23"/>
      <c r="D139" s="51">
        <v>0.59</v>
      </c>
      <c r="E139" s="26"/>
      <c r="F139" s="26"/>
      <c r="G139" s="26"/>
      <c r="H139" s="26"/>
      <c r="I139" s="26"/>
      <c r="J139" s="27">
        <v>7200</v>
      </c>
      <c r="K139" s="4"/>
      <c r="L139" s="4"/>
      <c r="M139" s="4"/>
    </row>
    <row r="140" spans="1:13" ht="16.5" x14ac:dyDescent="0.3">
      <c r="A140" s="25" t="s">
        <v>184</v>
      </c>
      <c r="B140" s="26"/>
      <c r="C140" s="23"/>
      <c r="D140" s="51">
        <v>0.56000000000000005</v>
      </c>
      <c r="E140" s="26"/>
      <c r="F140" s="26"/>
      <c r="G140" s="26"/>
      <c r="H140" s="26"/>
      <c r="I140" s="26"/>
      <c r="J140" s="27">
        <v>6000</v>
      </c>
      <c r="K140" s="4"/>
      <c r="L140" s="4"/>
      <c r="M140" s="4"/>
    </row>
    <row r="141" spans="1:13" ht="16.5" x14ac:dyDescent="0.3">
      <c r="A141" s="62"/>
      <c r="B141" s="62"/>
      <c r="C141" s="62"/>
      <c r="D141" s="62"/>
      <c r="E141" s="62"/>
      <c r="F141" s="62"/>
      <c r="G141" s="62"/>
      <c r="H141" s="14"/>
      <c r="I141" s="14"/>
      <c r="J141" s="14"/>
      <c r="K141" s="4"/>
      <c r="L141" s="4"/>
      <c r="M141" s="4"/>
    </row>
    <row r="142" spans="1:13" ht="16.5" x14ac:dyDescent="0.3">
      <c r="K142" s="4"/>
      <c r="L142" s="4"/>
      <c r="M142" s="4"/>
    </row>
    <row r="143" spans="1:13" ht="16.5" x14ac:dyDescent="0.3">
      <c r="A143" s="4"/>
      <c r="B143" s="4"/>
      <c r="C143" s="4" t="s">
        <v>172</v>
      </c>
      <c r="D143" s="4"/>
      <c r="E143" s="4"/>
      <c r="F143" s="4"/>
      <c r="G143" s="4"/>
      <c r="H143" s="4" t="s">
        <v>173</v>
      </c>
      <c r="I143" s="4"/>
      <c r="J143" s="4"/>
      <c r="K143" s="4"/>
      <c r="L143" s="4"/>
      <c r="M143" s="4"/>
    </row>
    <row r="144" spans="1:13" ht="16.5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6.5" x14ac:dyDescent="0.3">
      <c r="A145" s="21" t="s">
        <v>174</v>
      </c>
      <c r="B145" s="28"/>
      <c r="C145" s="28"/>
      <c r="D145" s="28"/>
      <c r="E145" s="28"/>
      <c r="F145" s="29"/>
      <c r="G145" s="29"/>
      <c r="H145" s="10">
        <v>2546.3000000000002</v>
      </c>
      <c r="I145" s="10">
        <f t="shared" ref="I145:I151" si="9">H145*1.05</f>
        <v>2673.6150000000002</v>
      </c>
      <c r="J145" s="10">
        <v>2400</v>
      </c>
      <c r="K145" s="4"/>
      <c r="L145" s="4"/>
      <c r="M145" s="4"/>
    </row>
    <row r="146" spans="1:13" ht="16.5" x14ac:dyDescent="0.3">
      <c r="A146" s="21" t="s">
        <v>175</v>
      </c>
      <c r="B146" s="28"/>
      <c r="C146" s="28"/>
      <c r="D146" s="28"/>
      <c r="E146" s="28"/>
      <c r="F146" s="30"/>
      <c r="G146" s="30"/>
      <c r="H146" s="10">
        <v>2673.1</v>
      </c>
      <c r="I146" s="10">
        <f t="shared" si="9"/>
        <v>2806.7550000000001</v>
      </c>
      <c r="J146" s="10">
        <v>2500</v>
      </c>
      <c r="K146" s="4"/>
      <c r="L146" s="4"/>
      <c r="M146" s="4"/>
    </row>
    <row r="147" spans="1:13" ht="16.5" x14ac:dyDescent="0.3">
      <c r="A147" s="21" t="s">
        <v>176</v>
      </c>
      <c r="B147" s="28"/>
      <c r="C147" s="28"/>
      <c r="D147" s="28"/>
      <c r="E147" s="28"/>
      <c r="F147" s="30"/>
      <c r="G147" s="30"/>
      <c r="H147" s="10">
        <v>2801.1</v>
      </c>
      <c r="I147" s="10">
        <f t="shared" si="9"/>
        <v>2941.1550000000002</v>
      </c>
      <c r="J147" s="10">
        <v>2700</v>
      </c>
      <c r="K147" s="4"/>
      <c r="L147" s="4"/>
      <c r="M147" s="4"/>
    </row>
    <row r="148" spans="1:13" ht="16.5" x14ac:dyDescent="0.3">
      <c r="A148" s="21" t="s">
        <v>177</v>
      </c>
      <c r="B148" s="28"/>
      <c r="C148" s="28"/>
      <c r="D148" s="28"/>
      <c r="E148" s="28"/>
      <c r="F148" s="30"/>
      <c r="G148" s="30"/>
      <c r="H148" s="10">
        <v>2995.8</v>
      </c>
      <c r="I148" s="10">
        <f t="shared" si="9"/>
        <v>3145.59</v>
      </c>
      <c r="J148" s="10">
        <v>2900</v>
      </c>
      <c r="K148" s="4"/>
      <c r="L148" s="4"/>
      <c r="M148" s="4"/>
    </row>
    <row r="149" spans="1:13" ht="16.5" x14ac:dyDescent="0.3">
      <c r="A149" s="21" t="s">
        <v>178</v>
      </c>
      <c r="B149" s="28"/>
      <c r="C149" s="28"/>
      <c r="D149" s="28"/>
      <c r="E149" s="28"/>
      <c r="F149" s="30"/>
      <c r="G149" s="30"/>
      <c r="H149" s="10">
        <v>3191.2</v>
      </c>
      <c r="I149" s="10">
        <f t="shared" si="9"/>
        <v>3350.7599999999998</v>
      </c>
      <c r="J149" s="10">
        <v>3100</v>
      </c>
      <c r="K149" s="4"/>
      <c r="L149" s="4"/>
      <c r="M149" s="4"/>
    </row>
    <row r="150" spans="1:13" ht="16.5" x14ac:dyDescent="0.3">
      <c r="A150" s="21" t="s">
        <v>179</v>
      </c>
      <c r="B150" s="28"/>
      <c r="C150" s="28"/>
      <c r="D150" s="28"/>
      <c r="E150" s="28"/>
      <c r="F150" s="30"/>
      <c r="G150" s="30"/>
      <c r="H150" s="10">
        <v>3393.3</v>
      </c>
      <c r="I150" s="10">
        <f t="shared" si="9"/>
        <v>3562.9650000000001</v>
      </c>
      <c r="J150" s="10">
        <v>3500</v>
      </c>
      <c r="K150" s="4"/>
      <c r="L150" s="4"/>
      <c r="M150" s="4"/>
    </row>
    <row r="151" spans="1:13" ht="16.5" x14ac:dyDescent="0.3">
      <c r="A151" s="21" t="s">
        <v>180</v>
      </c>
      <c r="B151" s="28"/>
      <c r="C151" s="28"/>
      <c r="D151" s="28"/>
      <c r="E151" s="28"/>
      <c r="F151" s="30"/>
      <c r="G151" s="30"/>
      <c r="H151" s="10">
        <v>3595.4</v>
      </c>
      <c r="I151" s="10">
        <f t="shared" si="9"/>
        <v>3775.17</v>
      </c>
      <c r="J151" s="10">
        <v>4200</v>
      </c>
      <c r="K151" s="4"/>
      <c r="L151" s="4"/>
      <c r="M151" s="4"/>
    </row>
    <row r="152" spans="1:13" ht="16.5" x14ac:dyDescent="0.3">
      <c r="A152" s="13" t="s">
        <v>181</v>
      </c>
      <c r="B152" s="13"/>
      <c r="C152" s="13"/>
      <c r="D152" s="13"/>
      <c r="E152" s="13"/>
      <c r="F152" s="31"/>
      <c r="G152" s="31"/>
      <c r="H152" s="31"/>
      <c r="I152" s="31"/>
      <c r="J152" s="31"/>
      <c r="K152" s="4"/>
      <c r="L152" s="4"/>
      <c r="M152" s="4"/>
    </row>
    <row r="153" spans="1:13" ht="16.5" x14ac:dyDescent="0.3">
      <c r="A153" s="13" t="s">
        <v>182</v>
      </c>
      <c r="B153" s="13"/>
      <c r="C153" s="13"/>
      <c r="D153" s="13"/>
      <c r="E153" s="13"/>
      <c r="F153" s="31"/>
      <c r="G153" s="31"/>
      <c r="H153" s="31"/>
      <c r="I153" s="31"/>
      <c r="J153" s="31"/>
      <c r="K153" s="4"/>
      <c r="L153" s="4"/>
      <c r="M153" s="4"/>
    </row>
    <row r="154" spans="1:13" ht="16.5" x14ac:dyDescent="0.3">
      <c r="A154" s="13" t="s">
        <v>183</v>
      </c>
      <c r="B154" s="13"/>
      <c r="C154" s="13"/>
      <c r="D154" s="13"/>
      <c r="E154" s="13"/>
      <c r="F154" s="31"/>
      <c r="G154" s="31"/>
      <c r="H154" s="31"/>
      <c r="I154" s="31"/>
      <c r="J154" s="31"/>
      <c r="K154" s="4"/>
      <c r="L154" s="4"/>
      <c r="M154" s="4"/>
    </row>
    <row r="155" spans="1:13" ht="16.5" x14ac:dyDescent="0.3">
      <c r="A155" s="13"/>
      <c r="B155" s="13"/>
      <c r="C155" s="13"/>
      <c r="D155" s="13"/>
      <c r="E155" s="13"/>
      <c r="F155" s="31"/>
      <c r="G155" s="31"/>
      <c r="H155" s="31"/>
      <c r="I155" s="31"/>
      <c r="J155" s="31"/>
      <c r="K155" s="4"/>
      <c r="L155" s="4"/>
      <c r="M155" s="4"/>
    </row>
    <row r="156" spans="1:13" ht="16.5" x14ac:dyDescent="0.3">
      <c r="A156" s="13"/>
      <c r="B156" s="13"/>
      <c r="C156" s="13"/>
      <c r="D156" s="13"/>
      <c r="E156" s="13"/>
      <c r="F156" s="31"/>
      <c r="G156" s="31"/>
      <c r="H156" s="31"/>
      <c r="I156" s="31"/>
      <c r="J156" s="31"/>
      <c r="K156" s="4"/>
      <c r="L156" s="4"/>
      <c r="M156" s="4"/>
    </row>
    <row r="157" spans="1:13" ht="16.5" x14ac:dyDescent="0.3">
      <c r="A157" s="13"/>
      <c r="B157" s="13"/>
      <c r="C157" s="13"/>
      <c r="D157" s="13"/>
      <c r="E157" s="13"/>
      <c r="F157" s="31"/>
      <c r="G157" s="31"/>
      <c r="H157" s="31"/>
      <c r="I157" s="31"/>
      <c r="J157" s="31"/>
      <c r="K157" s="4"/>
      <c r="L157" s="4"/>
      <c r="M157" s="4"/>
    </row>
    <row r="158" spans="1:13" ht="16.5" x14ac:dyDescent="0.3">
      <c r="A158" s="13"/>
      <c r="B158" s="13"/>
      <c r="C158" s="13"/>
      <c r="D158" s="13"/>
      <c r="E158" s="13"/>
      <c r="F158" s="31"/>
      <c r="G158" s="31"/>
      <c r="H158" s="31"/>
      <c r="I158" s="31"/>
      <c r="J158" s="31"/>
      <c r="K158" s="4"/>
      <c r="L158" s="4"/>
      <c r="M158" s="4"/>
    </row>
    <row r="159" spans="1:13" ht="16.5" x14ac:dyDescent="0.3">
      <c r="K159" s="4"/>
      <c r="L159" s="4"/>
      <c r="M159" s="4"/>
    </row>
    <row r="160" spans="1:13" ht="16.5" x14ac:dyDescent="0.3">
      <c r="A160" s="4"/>
      <c r="B160" s="4"/>
      <c r="C160" s="4" t="s">
        <v>56</v>
      </c>
      <c r="D160" s="4"/>
      <c r="E160" s="4"/>
      <c r="F160" s="4"/>
      <c r="G160" s="4" t="s">
        <v>57</v>
      </c>
      <c r="H160" s="4"/>
      <c r="I160" s="4"/>
      <c r="J160" s="4"/>
      <c r="K160" s="4"/>
      <c r="L160" s="4"/>
      <c r="M160" s="4"/>
    </row>
    <row r="161" spans="1:13" ht="16.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6.5" x14ac:dyDescent="0.3">
      <c r="A162" s="8" t="s">
        <v>58</v>
      </c>
      <c r="B162" s="8"/>
      <c r="C162" s="8">
        <v>2.35</v>
      </c>
      <c r="D162" s="8">
        <v>3400</v>
      </c>
      <c r="E162" s="8">
        <v>718</v>
      </c>
      <c r="F162" s="8">
        <v>149</v>
      </c>
      <c r="G162" s="8">
        <v>22</v>
      </c>
      <c r="H162" s="8"/>
      <c r="I162" s="8"/>
      <c r="J162" s="8">
        <v>12000</v>
      </c>
      <c r="K162" s="4"/>
      <c r="L162" s="4"/>
      <c r="M162" s="4"/>
    </row>
    <row r="163" spans="1:13" ht="16.5" x14ac:dyDescent="0.3">
      <c r="A163" s="8" t="s">
        <v>59</v>
      </c>
      <c r="B163" s="8"/>
      <c r="C163" s="8">
        <v>2.3199999999999998</v>
      </c>
      <c r="D163" s="8">
        <v>3350</v>
      </c>
      <c r="E163" s="8">
        <v>708</v>
      </c>
      <c r="F163" s="8">
        <v>149</v>
      </c>
      <c r="G163" s="8">
        <v>22</v>
      </c>
      <c r="H163" s="8"/>
      <c r="I163" s="8"/>
      <c r="J163" s="8">
        <v>11700</v>
      </c>
      <c r="K163" s="4"/>
      <c r="L163" s="4"/>
      <c r="M163" s="4"/>
    </row>
    <row r="164" spans="1:13" ht="16.5" x14ac:dyDescent="0.3">
      <c r="A164" s="8" t="s">
        <v>60</v>
      </c>
      <c r="B164" s="8"/>
      <c r="C164" s="8">
        <v>2.29</v>
      </c>
      <c r="D164" s="8">
        <v>3300</v>
      </c>
      <c r="E164" s="8">
        <v>698</v>
      </c>
      <c r="F164" s="8">
        <v>149</v>
      </c>
      <c r="G164" s="8">
        <v>22</v>
      </c>
      <c r="H164" s="8"/>
      <c r="I164" s="8"/>
      <c r="J164" s="8">
        <v>11300</v>
      </c>
      <c r="K164" s="4"/>
      <c r="L164" s="4"/>
      <c r="M164" s="4"/>
    </row>
    <row r="165" spans="1:13" ht="16.5" x14ac:dyDescent="0.3">
      <c r="A165" s="8" t="s">
        <v>61</v>
      </c>
      <c r="B165" s="8"/>
      <c r="C165" s="8">
        <v>2.2599999999999998</v>
      </c>
      <c r="D165" s="8">
        <v>3250</v>
      </c>
      <c r="E165" s="8">
        <v>688</v>
      </c>
      <c r="F165" s="8">
        <v>149</v>
      </c>
      <c r="G165" s="8">
        <v>22</v>
      </c>
      <c r="H165" s="8"/>
      <c r="I165" s="8"/>
      <c r="J165" s="8">
        <v>10800</v>
      </c>
      <c r="K165" s="4"/>
      <c r="L165" s="4"/>
      <c r="M165" s="4"/>
    </row>
    <row r="166" spans="1:13" ht="16.5" x14ac:dyDescent="0.3">
      <c r="A166" s="8" t="s">
        <v>62</v>
      </c>
      <c r="B166" s="8"/>
      <c r="C166" s="8">
        <v>2.2200000000000002</v>
      </c>
      <c r="D166" s="8">
        <v>3200</v>
      </c>
      <c r="E166" s="8">
        <v>678</v>
      </c>
      <c r="F166" s="8">
        <v>149</v>
      </c>
      <c r="G166" s="8">
        <v>22</v>
      </c>
      <c r="H166" s="8"/>
      <c r="I166" s="8"/>
      <c r="J166" s="8">
        <v>10200</v>
      </c>
      <c r="K166" s="4"/>
      <c r="L166" s="4"/>
      <c r="M166" s="4"/>
    </row>
    <row r="167" spans="1:13" ht="16.5" x14ac:dyDescent="0.3">
      <c r="A167" s="8" t="s">
        <v>63</v>
      </c>
      <c r="B167" s="8"/>
      <c r="C167" s="8">
        <v>2.19</v>
      </c>
      <c r="D167" s="8">
        <v>3150</v>
      </c>
      <c r="E167" s="8">
        <v>668</v>
      </c>
      <c r="F167" s="8">
        <v>149</v>
      </c>
      <c r="G167" s="8">
        <v>22</v>
      </c>
      <c r="H167" s="8"/>
      <c r="I167" s="8"/>
      <c r="J167" s="8">
        <v>9800</v>
      </c>
      <c r="K167" s="4"/>
      <c r="L167" s="4"/>
      <c r="M167" s="4"/>
    </row>
    <row r="168" spans="1:13" ht="16.5" x14ac:dyDescent="0.3">
      <c r="A168" s="8" t="s">
        <v>64</v>
      </c>
      <c r="B168" s="8"/>
      <c r="C168" s="8">
        <v>2.16</v>
      </c>
      <c r="D168" s="8">
        <v>3100</v>
      </c>
      <c r="E168" s="8">
        <v>658</v>
      </c>
      <c r="F168" s="8">
        <v>149</v>
      </c>
      <c r="G168" s="8">
        <v>22</v>
      </c>
      <c r="H168" s="8"/>
      <c r="I168" s="8"/>
      <c r="J168" s="8">
        <v>9300</v>
      </c>
      <c r="K168" s="4"/>
      <c r="L168" s="4"/>
      <c r="M168" s="4"/>
    </row>
    <row r="169" spans="1:13" ht="16.5" x14ac:dyDescent="0.3">
      <c r="A169" s="8" t="s">
        <v>65</v>
      </c>
      <c r="B169" s="8"/>
      <c r="C169" s="8">
        <v>2.12</v>
      </c>
      <c r="D169" s="8">
        <v>3050</v>
      </c>
      <c r="E169" s="8">
        <v>648</v>
      </c>
      <c r="F169" s="8">
        <v>149</v>
      </c>
      <c r="G169" s="8">
        <v>22</v>
      </c>
      <c r="H169" s="8"/>
      <c r="I169" s="8"/>
      <c r="J169" s="8">
        <v>8900</v>
      </c>
      <c r="K169" s="4"/>
      <c r="L169" s="4"/>
      <c r="M169" s="4"/>
    </row>
    <row r="170" spans="1:13" ht="16.5" x14ac:dyDescent="0.3">
      <c r="A170" s="8" t="s">
        <v>66</v>
      </c>
      <c r="B170" s="8"/>
      <c r="C170" s="8">
        <v>2.09</v>
      </c>
      <c r="D170" s="8">
        <v>3000</v>
      </c>
      <c r="E170" s="8">
        <v>638</v>
      </c>
      <c r="F170" s="8">
        <v>149</v>
      </c>
      <c r="G170" s="8">
        <v>22</v>
      </c>
      <c r="H170" s="8">
        <v>6071.5</v>
      </c>
      <c r="I170" s="8">
        <f t="shared" ref="I170:I190" si="10">H170*1.03</f>
        <v>6253.6450000000004</v>
      </c>
      <c r="J170" s="8">
        <v>8400</v>
      </c>
      <c r="K170" s="4"/>
      <c r="L170" s="4"/>
      <c r="M170" s="4"/>
    </row>
    <row r="171" spans="1:13" ht="16.5" x14ac:dyDescent="0.3">
      <c r="A171" s="8" t="s">
        <v>67</v>
      </c>
      <c r="B171" s="8"/>
      <c r="C171" s="8">
        <v>2.08</v>
      </c>
      <c r="D171" s="8">
        <v>2950</v>
      </c>
      <c r="E171" s="8">
        <v>628</v>
      </c>
      <c r="F171" s="8">
        <v>149</v>
      </c>
      <c r="G171" s="8">
        <v>22</v>
      </c>
      <c r="H171" s="8">
        <v>5985.1</v>
      </c>
      <c r="I171" s="8">
        <f t="shared" si="10"/>
        <v>6164.6530000000002</v>
      </c>
      <c r="J171" s="8">
        <v>8000</v>
      </c>
      <c r="K171" s="4"/>
      <c r="L171" s="4"/>
      <c r="M171" s="4"/>
    </row>
    <row r="172" spans="1:13" ht="16.5" x14ac:dyDescent="0.3">
      <c r="A172" s="8" t="s">
        <v>68</v>
      </c>
      <c r="B172" s="8"/>
      <c r="C172" s="8">
        <v>2.0499999999999998</v>
      </c>
      <c r="D172" s="8">
        <v>2900</v>
      </c>
      <c r="E172" s="8">
        <v>618</v>
      </c>
      <c r="F172" s="8">
        <v>149</v>
      </c>
      <c r="G172" s="8">
        <v>22</v>
      </c>
      <c r="H172" s="8">
        <v>5898.8</v>
      </c>
      <c r="I172" s="8">
        <f t="shared" si="10"/>
        <v>6075.7640000000001</v>
      </c>
      <c r="J172" s="8">
        <v>7900</v>
      </c>
      <c r="K172" s="4"/>
      <c r="L172" s="4"/>
      <c r="M172" s="4"/>
    </row>
    <row r="173" spans="1:13" ht="16.5" x14ac:dyDescent="0.3">
      <c r="A173" s="8" t="s">
        <v>69</v>
      </c>
      <c r="B173" s="8"/>
      <c r="C173" s="8">
        <v>2.02</v>
      </c>
      <c r="D173" s="8">
        <v>2850</v>
      </c>
      <c r="E173" s="8">
        <v>608</v>
      </c>
      <c r="F173" s="8">
        <v>149</v>
      </c>
      <c r="G173" s="8">
        <v>22</v>
      </c>
      <c r="H173" s="8">
        <v>5812.5</v>
      </c>
      <c r="I173" s="8">
        <f t="shared" si="10"/>
        <v>5986.875</v>
      </c>
      <c r="J173" s="8">
        <v>7800</v>
      </c>
      <c r="K173" s="4"/>
      <c r="L173" s="4"/>
      <c r="M173" s="4"/>
    </row>
    <row r="174" spans="1:13" ht="16.5" x14ac:dyDescent="0.3">
      <c r="A174" s="8" t="s">
        <v>70</v>
      </c>
      <c r="B174" s="8"/>
      <c r="C174" s="8">
        <v>1.98</v>
      </c>
      <c r="D174" s="8">
        <v>2800</v>
      </c>
      <c r="E174" s="8">
        <v>598</v>
      </c>
      <c r="F174" s="8">
        <v>149</v>
      </c>
      <c r="G174" s="8">
        <v>22</v>
      </c>
      <c r="H174" s="8">
        <v>5697.4</v>
      </c>
      <c r="I174" s="8">
        <f t="shared" si="10"/>
        <v>5868.3220000000001</v>
      </c>
      <c r="J174" s="8">
        <v>7700</v>
      </c>
      <c r="K174" s="4"/>
      <c r="L174" s="4"/>
      <c r="M174" s="4"/>
    </row>
    <row r="175" spans="1:13" ht="16.5" x14ac:dyDescent="0.3">
      <c r="A175" s="8" t="s">
        <v>71</v>
      </c>
      <c r="B175" s="8"/>
      <c r="C175" s="8">
        <v>1.95</v>
      </c>
      <c r="D175" s="8">
        <v>2770</v>
      </c>
      <c r="E175" s="8">
        <v>588</v>
      </c>
      <c r="F175" s="8">
        <v>149</v>
      </c>
      <c r="G175" s="8">
        <v>22</v>
      </c>
      <c r="H175" s="8">
        <v>5611.1</v>
      </c>
      <c r="I175" s="8">
        <f t="shared" si="10"/>
        <v>5779.4330000000009</v>
      </c>
      <c r="J175" s="8">
        <v>7650</v>
      </c>
      <c r="K175" s="4"/>
      <c r="L175" s="4"/>
      <c r="M175" s="4"/>
    </row>
    <row r="176" spans="1:13" ht="16.5" x14ac:dyDescent="0.3">
      <c r="A176" s="8" t="s">
        <v>72</v>
      </c>
      <c r="B176" s="8"/>
      <c r="C176" s="8">
        <v>1.91</v>
      </c>
      <c r="D176" s="8">
        <v>2700</v>
      </c>
      <c r="E176" s="8">
        <v>578</v>
      </c>
      <c r="F176" s="8">
        <v>149</v>
      </c>
      <c r="G176" s="8">
        <v>22</v>
      </c>
      <c r="H176" s="8">
        <v>5438.4</v>
      </c>
      <c r="I176" s="8">
        <f t="shared" si="10"/>
        <v>5601.5519999999997</v>
      </c>
      <c r="J176" s="8">
        <v>7600</v>
      </c>
      <c r="K176" s="4"/>
      <c r="L176" s="4"/>
      <c r="M176" s="4" t="s">
        <v>43</v>
      </c>
    </row>
    <row r="177" spans="1:13" ht="16.5" x14ac:dyDescent="0.3">
      <c r="A177" s="8" t="s">
        <v>73</v>
      </c>
      <c r="B177" s="8"/>
      <c r="C177" s="8">
        <v>1.88</v>
      </c>
      <c r="D177" s="8">
        <v>2675</v>
      </c>
      <c r="E177" s="8">
        <v>568</v>
      </c>
      <c r="F177" s="8">
        <v>149</v>
      </c>
      <c r="G177" s="8">
        <v>22</v>
      </c>
      <c r="H177" s="8">
        <v>5409.6</v>
      </c>
      <c r="I177" s="8">
        <f t="shared" si="10"/>
        <v>5571.8880000000008</v>
      </c>
      <c r="J177" s="8">
        <v>7500</v>
      </c>
      <c r="K177" s="4"/>
      <c r="L177" s="4"/>
      <c r="M177" s="4" t="s">
        <v>43</v>
      </c>
    </row>
    <row r="178" spans="1:13" ht="16.5" x14ac:dyDescent="0.3">
      <c r="A178" s="8" t="s">
        <v>74</v>
      </c>
      <c r="B178" s="8"/>
      <c r="C178" s="8">
        <v>1.85</v>
      </c>
      <c r="D178" s="8">
        <v>2630</v>
      </c>
      <c r="E178" s="8">
        <v>558</v>
      </c>
      <c r="F178" s="8">
        <v>149</v>
      </c>
      <c r="G178" s="8">
        <v>22</v>
      </c>
      <c r="H178" s="8">
        <v>5323.3</v>
      </c>
      <c r="I178" s="8">
        <f t="shared" si="10"/>
        <v>5482.9990000000007</v>
      </c>
      <c r="J178" s="8">
        <v>7450</v>
      </c>
      <c r="K178" s="4"/>
      <c r="L178" s="4"/>
      <c r="M178" s="4" t="s">
        <v>43</v>
      </c>
    </row>
    <row r="179" spans="1:13" ht="16.5" x14ac:dyDescent="0.3">
      <c r="A179" s="8" t="s">
        <v>75</v>
      </c>
      <c r="B179" s="8"/>
      <c r="C179" s="8">
        <v>1.82</v>
      </c>
      <c r="D179" s="8">
        <v>2580</v>
      </c>
      <c r="E179" s="8">
        <v>548</v>
      </c>
      <c r="F179" s="8">
        <v>149</v>
      </c>
      <c r="G179" s="8">
        <v>22</v>
      </c>
      <c r="H179" s="8">
        <v>5237</v>
      </c>
      <c r="I179" s="8">
        <f t="shared" si="10"/>
        <v>5394.1100000000006</v>
      </c>
      <c r="J179" s="8">
        <v>7400</v>
      </c>
      <c r="K179" s="4" t="e">
        <f>L179*1.03</f>
        <v>#REF!</v>
      </c>
      <c r="L179" s="4" t="e">
        <f>#REF!*1.05</f>
        <v>#REF!</v>
      </c>
      <c r="M179" s="4"/>
    </row>
    <row r="180" spans="1:13" ht="16.5" x14ac:dyDescent="0.3">
      <c r="A180" s="8" t="s">
        <v>76</v>
      </c>
      <c r="B180" s="8"/>
      <c r="C180" s="8">
        <v>1.78</v>
      </c>
      <c r="D180" s="8">
        <v>2525</v>
      </c>
      <c r="E180" s="8">
        <v>538</v>
      </c>
      <c r="F180" s="8">
        <v>149</v>
      </c>
      <c r="G180" s="8">
        <v>22</v>
      </c>
      <c r="H180" s="8">
        <v>5121.9000000000005</v>
      </c>
      <c r="I180" s="8">
        <f t="shared" si="10"/>
        <v>5275.5570000000007</v>
      </c>
      <c r="J180" s="8">
        <v>7300</v>
      </c>
      <c r="K180" s="4" t="e">
        <f>L180*1.03</f>
        <v>#REF!</v>
      </c>
      <c r="L180" s="4" t="e">
        <f>#REF!*1.05</f>
        <v>#REF!</v>
      </c>
      <c r="M180" s="4"/>
    </row>
    <row r="181" spans="1:13" ht="16.5" x14ac:dyDescent="0.3">
      <c r="A181" s="8" t="s">
        <v>77</v>
      </c>
      <c r="B181" s="8"/>
      <c r="C181" s="8">
        <v>1.75</v>
      </c>
      <c r="D181" s="8">
        <v>2480</v>
      </c>
      <c r="E181" s="8">
        <v>528</v>
      </c>
      <c r="F181" s="8">
        <v>149</v>
      </c>
      <c r="G181" s="8">
        <v>22</v>
      </c>
      <c r="H181" s="8">
        <v>5035.6000000000004</v>
      </c>
      <c r="I181" s="8">
        <f t="shared" si="10"/>
        <v>5186.6680000000006</v>
      </c>
      <c r="J181" s="8">
        <v>7200</v>
      </c>
      <c r="K181" s="4" t="e">
        <f>L181*1.03</f>
        <v>#REF!</v>
      </c>
      <c r="L181" s="4" t="e">
        <f>#REF!*1.05</f>
        <v>#REF!</v>
      </c>
      <c r="M181" s="4"/>
    </row>
    <row r="182" spans="1:13" ht="16.5" x14ac:dyDescent="0.3">
      <c r="A182" s="8" t="s">
        <v>78</v>
      </c>
      <c r="B182" s="8"/>
      <c r="C182" s="8">
        <v>1.72</v>
      </c>
      <c r="D182" s="8">
        <v>2430</v>
      </c>
      <c r="E182" s="8">
        <v>518</v>
      </c>
      <c r="F182" s="8">
        <v>149</v>
      </c>
      <c r="G182" s="8">
        <v>22</v>
      </c>
      <c r="H182" s="8">
        <v>4949.2</v>
      </c>
      <c r="I182" s="8">
        <f t="shared" si="10"/>
        <v>5097.6760000000004</v>
      </c>
      <c r="J182" s="8">
        <v>7100</v>
      </c>
      <c r="K182" s="4" t="e">
        <f>L182*1.03</f>
        <v>#REF!</v>
      </c>
      <c r="L182" s="4" t="e">
        <f>#REF!*1.05</f>
        <v>#REF!</v>
      </c>
      <c r="M182" s="4"/>
    </row>
    <row r="183" spans="1:13" ht="16.5" x14ac:dyDescent="0.3">
      <c r="A183" s="8" t="s">
        <v>79</v>
      </c>
      <c r="B183" s="8"/>
      <c r="C183" s="8">
        <v>1.69</v>
      </c>
      <c r="D183" s="8">
        <v>2400</v>
      </c>
      <c r="E183" s="8">
        <v>508</v>
      </c>
      <c r="F183" s="8">
        <v>149</v>
      </c>
      <c r="G183" s="8">
        <v>22</v>
      </c>
      <c r="H183" s="8">
        <v>4862.9000000000005</v>
      </c>
      <c r="I183" s="8">
        <f t="shared" si="10"/>
        <v>5008.7870000000003</v>
      </c>
      <c r="J183" s="8">
        <v>7000</v>
      </c>
      <c r="K183" s="4"/>
      <c r="L183" s="4"/>
      <c r="M183" s="4"/>
    </row>
    <row r="184" spans="1:13" ht="16.5" x14ac:dyDescent="0.3">
      <c r="A184" s="8" t="s">
        <v>80</v>
      </c>
      <c r="B184" s="8"/>
      <c r="C184" s="8">
        <v>1.65</v>
      </c>
      <c r="D184" s="8">
        <v>2333</v>
      </c>
      <c r="E184" s="8">
        <v>498</v>
      </c>
      <c r="F184" s="8">
        <v>149</v>
      </c>
      <c r="G184" s="8">
        <v>22</v>
      </c>
      <c r="H184" s="8">
        <v>4747.8</v>
      </c>
      <c r="I184" s="8">
        <f t="shared" si="10"/>
        <v>4890.2340000000004</v>
      </c>
      <c r="J184" s="8">
        <v>6900</v>
      </c>
      <c r="K184" s="4"/>
      <c r="L184" s="4"/>
      <c r="M184" s="4"/>
    </row>
    <row r="185" spans="1:13" ht="16.5" x14ac:dyDescent="0.3">
      <c r="A185" s="8" t="s">
        <v>81</v>
      </c>
      <c r="B185" s="8"/>
      <c r="C185" s="8">
        <v>1.62</v>
      </c>
      <c r="D185" s="8">
        <v>2300</v>
      </c>
      <c r="E185" s="8">
        <v>488</v>
      </c>
      <c r="F185" s="8">
        <v>149</v>
      </c>
      <c r="G185" s="8">
        <v>22</v>
      </c>
      <c r="H185" s="8">
        <v>4661.5</v>
      </c>
      <c r="I185" s="8">
        <f t="shared" si="10"/>
        <v>4801.3450000000003</v>
      </c>
      <c r="J185" s="8">
        <v>6800</v>
      </c>
      <c r="K185" s="4"/>
      <c r="L185" s="4"/>
      <c r="M185" s="4"/>
    </row>
    <row r="186" spans="1:13" ht="16.5" x14ac:dyDescent="0.3">
      <c r="A186" s="8" t="s">
        <v>82</v>
      </c>
      <c r="B186" s="8"/>
      <c r="C186" s="8">
        <v>1.58</v>
      </c>
      <c r="D186" s="8">
        <v>2250</v>
      </c>
      <c r="E186" s="8">
        <v>478</v>
      </c>
      <c r="F186" s="8">
        <v>149</v>
      </c>
      <c r="G186" s="8">
        <v>22</v>
      </c>
      <c r="H186" s="8">
        <v>4546.4000000000005</v>
      </c>
      <c r="I186" s="8">
        <f t="shared" si="10"/>
        <v>4682.7920000000004</v>
      </c>
      <c r="J186" s="8">
        <v>6700</v>
      </c>
      <c r="K186" s="4"/>
      <c r="L186" s="4"/>
      <c r="M186" s="4"/>
    </row>
    <row r="187" spans="1:13" ht="16.5" x14ac:dyDescent="0.3">
      <c r="A187" s="8" t="s">
        <v>83</v>
      </c>
      <c r="B187" s="8"/>
      <c r="C187" s="8">
        <v>1.55</v>
      </c>
      <c r="D187" s="8">
        <v>2200</v>
      </c>
      <c r="E187" s="8">
        <v>468</v>
      </c>
      <c r="F187" s="8">
        <v>149</v>
      </c>
      <c r="G187" s="8">
        <v>22</v>
      </c>
      <c r="H187" s="8">
        <v>4460.1000000000004</v>
      </c>
      <c r="I187" s="8">
        <f t="shared" si="10"/>
        <v>4593.9030000000002</v>
      </c>
      <c r="J187" s="8">
        <v>6650</v>
      </c>
      <c r="K187" s="4"/>
      <c r="L187" s="4"/>
      <c r="M187" s="4"/>
    </row>
    <row r="188" spans="1:13" ht="16.5" x14ac:dyDescent="0.3">
      <c r="A188" s="8" t="s">
        <v>84</v>
      </c>
      <c r="B188" s="8"/>
      <c r="C188" s="8">
        <v>1.52</v>
      </c>
      <c r="D188" s="8">
        <v>2150</v>
      </c>
      <c r="E188" s="8">
        <v>458</v>
      </c>
      <c r="F188" s="8">
        <v>149</v>
      </c>
      <c r="G188" s="8">
        <v>22</v>
      </c>
      <c r="H188" s="8">
        <v>4373.7</v>
      </c>
      <c r="I188" s="8">
        <f t="shared" si="10"/>
        <v>4504.9110000000001</v>
      </c>
      <c r="J188" s="8">
        <v>6600</v>
      </c>
      <c r="K188" s="4"/>
      <c r="L188" s="4"/>
      <c r="M188" s="4"/>
    </row>
    <row r="189" spans="1:13" ht="16.5" x14ac:dyDescent="0.3">
      <c r="A189" s="8" t="s">
        <v>85</v>
      </c>
      <c r="B189" s="8"/>
      <c r="C189" s="8">
        <v>1.48</v>
      </c>
      <c r="D189" s="8">
        <v>2100</v>
      </c>
      <c r="E189" s="8">
        <v>448</v>
      </c>
      <c r="F189" s="8">
        <v>149</v>
      </c>
      <c r="G189" s="8">
        <v>22</v>
      </c>
      <c r="H189" s="8">
        <v>4258.7</v>
      </c>
      <c r="I189" s="8">
        <f t="shared" si="10"/>
        <v>4386.4610000000002</v>
      </c>
      <c r="J189" s="8">
        <v>6500</v>
      </c>
      <c r="K189" s="4"/>
      <c r="L189" s="4"/>
      <c r="M189" s="4"/>
    </row>
    <row r="190" spans="1:13" ht="16.5" x14ac:dyDescent="0.3">
      <c r="A190" s="8" t="s">
        <v>86</v>
      </c>
      <c r="B190" s="8"/>
      <c r="C190" s="8">
        <v>1.46</v>
      </c>
      <c r="D190" s="8">
        <v>2080</v>
      </c>
      <c r="E190" s="8">
        <v>438</v>
      </c>
      <c r="F190" s="8">
        <v>149</v>
      </c>
      <c r="G190" s="8">
        <v>22</v>
      </c>
      <c r="H190" s="8">
        <v>4201.1000000000004</v>
      </c>
      <c r="I190" s="8">
        <f t="shared" si="10"/>
        <v>4327.1330000000007</v>
      </c>
      <c r="J190" s="8">
        <v>6400</v>
      </c>
      <c r="K190" s="4"/>
      <c r="L190" s="4"/>
      <c r="M190" s="4"/>
    </row>
    <row r="191" spans="1:13" ht="16.5" x14ac:dyDescent="0.3">
      <c r="A191" s="8" t="s">
        <v>87</v>
      </c>
      <c r="B191" s="8"/>
      <c r="C191" s="8">
        <v>1.42</v>
      </c>
      <c r="D191" s="8">
        <v>2000</v>
      </c>
      <c r="E191" s="8">
        <v>428</v>
      </c>
      <c r="F191" s="8">
        <v>149</v>
      </c>
      <c r="G191" s="8">
        <v>22</v>
      </c>
      <c r="H191" s="8">
        <v>4929.1000000000004</v>
      </c>
      <c r="I191" s="8">
        <f t="shared" ref="I191:I203" si="11">H191*1.05</f>
        <v>5175.5550000000003</v>
      </c>
      <c r="J191" s="8">
        <v>6300</v>
      </c>
    </row>
    <row r="192" spans="1:13" ht="16.5" x14ac:dyDescent="0.3">
      <c r="A192" s="8" t="s">
        <v>88</v>
      </c>
      <c r="B192" s="8"/>
      <c r="C192" s="8">
        <v>1.39</v>
      </c>
      <c r="D192" s="8">
        <v>1970</v>
      </c>
      <c r="E192" s="8">
        <v>418</v>
      </c>
      <c r="F192" s="8">
        <v>149</v>
      </c>
      <c r="G192" s="8">
        <v>22</v>
      </c>
      <c r="H192" s="8">
        <v>4825.2</v>
      </c>
      <c r="I192" s="8">
        <f t="shared" si="11"/>
        <v>5066.46</v>
      </c>
      <c r="J192" s="8">
        <v>6200</v>
      </c>
      <c r="K192" s="4"/>
      <c r="L192" s="4"/>
      <c r="M192" s="4"/>
    </row>
    <row r="193" spans="1:34" ht="16.5" x14ac:dyDescent="0.3">
      <c r="A193" s="8" t="s">
        <v>89</v>
      </c>
      <c r="B193" s="8"/>
      <c r="C193" s="8">
        <v>1.34</v>
      </c>
      <c r="D193" s="8">
        <v>1830</v>
      </c>
      <c r="E193" s="8">
        <v>408</v>
      </c>
      <c r="F193" s="8">
        <v>149</v>
      </c>
      <c r="G193" s="8">
        <v>22</v>
      </c>
      <c r="H193" s="8">
        <v>4721.1000000000004</v>
      </c>
      <c r="I193" s="8">
        <f t="shared" si="11"/>
        <v>4957.1550000000007</v>
      </c>
      <c r="J193" s="8">
        <v>6100</v>
      </c>
      <c r="K193" s="4"/>
      <c r="L193" s="4"/>
      <c r="M193" s="4"/>
    </row>
    <row r="194" spans="1:34" ht="16.5" x14ac:dyDescent="0.3">
      <c r="A194" s="8" t="s">
        <v>90</v>
      </c>
      <c r="B194" s="8"/>
      <c r="C194" s="8">
        <v>1.32</v>
      </c>
      <c r="D194" s="8">
        <v>1880</v>
      </c>
      <c r="E194" s="8">
        <v>398</v>
      </c>
      <c r="F194" s="8">
        <v>149</v>
      </c>
      <c r="G194" s="8">
        <v>22</v>
      </c>
      <c r="H194" s="8">
        <v>4582.2</v>
      </c>
      <c r="I194" s="8">
        <f t="shared" si="11"/>
        <v>4811.3100000000004</v>
      </c>
      <c r="J194" s="8">
        <v>6000</v>
      </c>
      <c r="K194" s="4"/>
      <c r="L194" s="4"/>
      <c r="M194" s="4"/>
    </row>
    <row r="195" spans="1:34" ht="16.5" x14ac:dyDescent="0.3">
      <c r="A195" s="8" t="s">
        <v>91</v>
      </c>
      <c r="B195" s="8"/>
      <c r="C195" s="8">
        <v>1.29</v>
      </c>
      <c r="D195" s="8">
        <v>1800</v>
      </c>
      <c r="E195" s="8">
        <v>388</v>
      </c>
      <c r="F195" s="8">
        <v>149</v>
      </c>
      <c r="G195" s="8">
        <v>22</v>
      </c>
      <c r="H195" s="8">
        <v>4478</v>
      </c>
      <c r="I195" s="8">
        <f t="shared" si="11"/>
        <v>4701.9000000000005</v>
      </c>
      <c r="J195" s="8">
        <v>5900</v>
      </c>
      <c r="K195" s="4"/>
      <c r="L195" s="4"/>
      <c r="M195" s="4"/>
    </row>
    <row r="196" spans="1:34" ht="16.5" x14ac:dyDescent="0.3">
      <c r="A196" s="8" t="s">
        <v>92</v>
      </c>
      <c r="B196" s="8"/>
      <c r="C196" s="8">
        <v>1.26</v>
      </c>
      <c r="D196" s="8">
        <v>1780</v>
      </c>
      <c r="E196" s="8">
        <v>378</v>
      </c>
      <c r="F196" s="8">
        <v>149</v>
      </c>
      <c r="G196" s="8">
        <v>22</v>
      </c>
      <c r="H196" s="8">
        <v>4373.3</v>
      </c>
      <c r="I196" s="8">
        <f t="shared" si="11"/>
        <v>4591.9650000000001</v>
      </c>
      <c r="J196" s="8">
        <v>5800</v>
      </c>
      <c r="K196" s="4"/>
      <c r="L196" s="4"/>
      <c r="M196" s="4"/>
    </row>
    <row r="197" spans="1:34" ht="16.5" x14ac:dyDescent="0.3">
      <c r="A197" s="8" t="s">
        <v>93</v>
      </c>
      <c r="B197" s="8"/>
      <c r="C197" s="8">
        <v>1.23</v>
      </c>
      <c r="D197" s="8">
        <v>1730</v>
      </c>
      <c r="E197" s="8">
        <v>368</v>
      </c>
      <c r="F197" s="8">
        <v>149</v>
      </c>
      <c r="G197" s="8">
        <v>22</v>
      </c>
      <c r="H197" s="8">
        <v>4269.8</v>
      </c>
      <c r="I197" s="8">
        <f t="shared" si="11"/>
        <v>4483.29</v>
      </c>
      <c r="J197" s="8">
        <v>5700</v>
      </c>
      <c r="K197" s="4"/>
      <c r="L197" s="4"/>
      <c r="M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6.5" x14ac:dyDescent="0.3">
      <c r="A198" s="8" t="s">
        <v>94</v>
      </c>
      <c r="B198" s="8"/>
      <c r="C198" s="8">
        <v>1.19</v>
      </c>
      <c r="D198" s="8">
        <v>1700</v>
      </c>
      <c r="E198" s="8">
        <v>358</v>
      </c>
      <c r="F198" s="8">
        <v>149</v>
      </c>
      <c r="G198" s="8">
        <v>22</v>
      </c>
      <c r="H198" s="8">
        <v>4131</v>
      </c>
      <c r="I198" s="8">
        <f t="shared" si="11"/>
        <v>4337.55</v>
      </c>
      <c r="J198" s="8">
        <v>5600</v>
      </c>
      <c r="K198" s="4"/>
      <c r="L198" s="4"/>
      <c r="M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6.5" x14ac:dyDescent="0.3">
      <c r="A199" s="8" t="s">
        <v>95</v>
      </c>
      <c r="B199" s="8"/>
      <c r="C199" s="8">
        <v>1.1599999999999999</v>
      </c>
      <c r="D199" s="8">
        <v>1630</v>
      </c>
      <c r="E199" s="8">
        <v>348</v>
      </c>
      <c r="F199" s="8">
        <v>149</v>
      </c>
      <c r="G199" s="8">
        <v>22</v>
      </c>
      <c r="H199" s="8">
        <v>4026.8</v>
      </c>
      <c r="I199" s="8">
        <f t="shared" si="11"/>
        <v>4228.1400000000003</v>
      </c>
      <c r="J199" s="8">
        <v>5400</v>
      </c>
      <c r="K199" s="4"/>
      <c r="L199" s="4"/>
      <c r="M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6.5" x14ac:dyDescent="0.3">
      <c r="A200" s="8" t="s">
        <v>96</v>
      </c>
      <c r="B200" s="8"/>
      <c r="C200" s="8">
        <v>1.1300000000000001</v>
      </c>
      <c r="D200" s="8">
        <v>1600</v>
      </c>
      <c r="E200" s="8">
        <v>338</v>
      </c>
      <c r="F200" s="8">
        <v>149</v>
      </c>
      <c r="G200" s="8">
        <v>22</v>
      </c>
      <c r="H200" s="8">
        <v>3922.6</v>
      </c>
      <c r="I200" s="8">
        <f t="shared" si="11"/>
        <v>4118.7300000000005</v>
      </c>
      <c r="J200" s="8">
        <v>5300</v>
      </c>
      <c r="K200" s="4"/>
      <c r="L200" s="4"/>
      <c r="M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6.5" x14ac:dyDescent="0.3">
      <c r="A201" s="8" t="s">
        <v>97</v>
      </c>
      <c r="B201" s="8"/>
      <c r="C201" s="8">
        <v>1.1000000000000001</v>
      </c>
      <c r="D201" s="8">
        <v>1550</v>
      </c>
      <c r="E201" s="8">
        <v>328</v>
      </c>
      <c r="F201" s="8">
        <v>149</v>
      </c>
      <c r="G201" s="8">
        <v>22</v>
      </c>
      <c r="H201" s="8">
        <v>3818.5</v>
      </c>
      <c r="I201" s="8">
        <f t="shared" si="11"/>
        <v>4009.4250000000002</v>
      </c>
      <c r="J201" s="8">
        <v>5200</v>
      </c>
      <c r="K201" s="4"/>
      <c r="L201" s="4"/>
      <c r="M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6.5" x14ac:dyDescent="0.3">
      <c r="A202" s="8" t="s">
        <v>98</v>
      </c>
      <c r="B202" s="8"/>
      <c r="C202" s="8">
        <v>1.06</v>
      </c>
      <c r="D202" s="8">
        <v>1500</v>
      </c>
      <c r="E202" s="8">
        <v>318</v>
      </c>
      <c r="F202" s="8">
        <v>149</v>
      </c>
      <c r="G202" s="8">
        <v>22</v>
      </c>
      <c r="H202" s="8">
        <v>3679.7</v>
      </c>
      <c r="I202" s="8">
        <f t="shared" si="11"/>
        <v>3863.6849999999999</v>
      </c>
      <c r="J202" s="8">
        <v>5000</v>
      </c>
      <c r="K202" s="4"/>
      <c r="L202" s="4"/>
      <c r="M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6.5" x14ac:dyDescent="0.3">
      <c r="A203" s="8" t="s">
        <v>99</v>
      </c>
      <c r="B203" s="8"/>
      <c r="C203" s="8">
        <v>1.03</v>
      </c>
      <c r="D203" s="8">
        <v>1450</v>
      </c>
      <c r="E203" s="8">
        <v>308</v>
      </c>
      <c r="F203" s="8">
        <v>149</v>
      </c>
      <c r="G203" s="8">
        <v>22</v>
      </c>
      <c r="H203" s="8">
        <v>3575.5</v>
      </c>
      <c r="I203" s="8">
        <f t="shared" si="11"/>
        <v>3754.2750000000001</v>
      </c>
      <c r="J203" s="8">
        <v>4900</v>
      </c>
      <c r="K203" s="4"/>
      <c r="L203" s="4"/>
      <c r="M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6.5" x14ac:dyDescent="0.3">
      <c r="A204" s="8" t="s">
        <v>100</v>
      </c>
      <c r="B204" s="8"/>
      <c r="C204" s="8">
        <v>1</v>
      </c>
      <c r="D204" s="8">
        <v>1425</v>
      </c>
      <c r="E204" s="8">
        <v>298</v>
      </c>
      <c r="F204" s="8">
        <v>149</v>
      </c>
      <c r="G204" s="8">
        <v>22</v>
      </c>
      <c r="H204" s="8">
        <v>3818.5</v>
      </c>
      <c r="I204" s="8">
        <f t="shared" ref="I204:I216" si="12">H204*1.1</f>
        <v>4200.3500000000004</v>
      </c>
      <c r="J204" s="8">
        <v>4800</v>
      </c>
      <c r="K204" s="4"/>
      <c r="L204" s="4"/>
      <c r="M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6.5" x14ac:dyDescent="0.3">
      <c r="A205" s="8" t="s">
        <v>101</v>
      </c>
      <c r="B205" s="8"/>
      <c r="C205" s="8">
        <v>0.96</v>
      </c>
      <c r="D205" s="8">
        <v>1350</v>
      </c>
      <c r="E205" s="8">
        <v>288</v>
      </c>
      <c r="F205" s="8">
        <v>149</v>
      </c>
      <c r="G205" s="8">
        <v>22</v>
      </c>
      <c r="H205" s="8">
        <v>3665.7</v>
      </c>
      <c r="I205" s="8">
        <f t="shared" si="12"/>
        <v>4032.27</v>
      </c>
      <c r="J205" s="8">
        <v>4600</v>
      </c>
      <c r="K205" s="4"/>
      <c r="L205" s="4"/>
      <c r="M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6.5" x14ac:dyDescent="0.3">
      <c r="A206" s="8" t="s">
        <v>102</v>
      </c>
      <c r="B206" s="8"/>
      <c r="C206" s="8">
        <v>0.93</v>
      </c>
      <c r="D206" s="8">
        <v>1300</v>
      </c>
      <c r="E206" s="8">
        <v>278</v>
      </c>
      <c r="F206" s="8">
        <v>149</v>
      </c>
      <c r="G206" s="8">
        <v>22</v>
      </c>
      <c r="H206" s="8">
        <v>3551.5</v>
      </c>
      <c r="I206" s="8">
        <f t="shared" si="12"/>
        <v>3906.65</v>
      </c>
      <c r="J206" s="8">
        <v>4500</v>
      </c>
      <c r="K206" s="4"/>
      <c r="L206" s="4"/>
      <c r="M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6.5" x14ac:dyDescent="0.3">
      <c r="A207" s="8" t="s">
        <v>103</v>
      </c>
      <c r="B207" s="8"/>
      <c r="C207" s="8">
        <v>0.9</v>
      </c>
      <c r="D207" s="8">
        <v>1290</v>
      </c>
      <c r="E207" s="8">
        <v>268</v>
      </c>
      <c r="F207" s="8">
        <v>149</v>
      </c>
      <c r="G207" s="8">
        <v>22</v>
      </c>
      <c r="H207" s="8">
        <v>3436.6</v>
      </c>
      <c r="I207" s="8">
        <f t="shared" si="12"/>
        <v>3780.26</v>
      </c>
      <c r="J207" s="8">
        <v>4400</v>
      </c>
      <c r="K207" s="4"/>
      <c r="L207" s="4"/>
      <c r="M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6.5" x14ac:dyDescent="0.3">
      <c r="A208" s="8" t="s">
        <v>104</v>
      </c>
      <c r="B208" s="8"/>
      <c r="C208" s="8">
        <v>0.87</v>
      </c>
      <c r="D208" s="8">
        <v>1230</v>
      </c>
      <c r="E208" s="8">
        <v>258</v>
      </c>
      <c r="F208" s="8">
        <v>149</v>
      </c>
      <c r="G208" s="8">
        <v>22</v>
      </c>
      <c r="H208" s="8">
        <v>3322.1</v>
      </c>
      <c r="I208" s="8">
        <f t="shared" si="12"/>
        <v>3654.3100000000004</v>
      </c>
      <c r="J208" s="8">
        <v>4200</v>
      </c>
      <c r="K208" s="4"/>
      <c r="L208" s="4"/>
      <c r="M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6.5" x14ac:dyDescent="0.3">
      <c r="A209" s="8" t="s">
        <v>105</v>
      </c>
      <c r="B209" s="8"/>
      <c r="C209" s="8">
        <v>0.83</v>
      </c>
      <c r="D209" s="8">
        <v>1160</v>
      </c>
      <c r="E209" s="8">
        <v>248</v>
      </c>
      <c r="F209" s="8">
        <v>149</v>
      </c>
      <c r="G209" s="8">
        <v>22</v>
      </c>
      <c r="H209" s="8">
        <v>3169.5</v>
      </c>
      <c r="I209" s="8">
        <f t="shared" si="12"/>
        <v>3486.4500000000003</v>
      </c>
      <c r="J209" s="8">
        <v>4100</v>
      </c>
      <c r="K209" s="4"/>
      <c r="L209" s="4"/>
      <c r="M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6.5" x14ac:dyDescent="0.3">
      <c r="A210" s="8" t="s">
        <v>106</v>
      </c>
      <c r="B210" s="8"/>
      <c r="C210" s="8">
        <v>0.8</v>
      </c>
      <c r="D210" s="8">
        <v>1145</v>
      </c>
      <c r="E210" s="8">
        <v>238</v>
      </c>
      <c r="F210" s="8">
        <v>149</v>
      </c>
      <c r="G210" s="8">
        <v>22</v>
      </c>
      <c r="H210" s="8">
        <v>3054.8</v>
      </c>
      <c r="I210" s="8">
        <f t="shared" si="12"/>
        <v>3360.2800000000007</v>
      </c>
      <c r="J210" s="8">
        <v>4000</v>
      </c>
      <c r="K210" s="4"/>
      <c r="L210" s="4"/>
      <c r="M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6.5" x14ac:dyDescent="0.3">
      <c r="A211" s="8" t="s">
        <v>107</v>
      </c>
      <c r="B211" s="8"/>
      <c r="C211" s="8">
        <v>0.77</v>
      </c>
      <c r="D211" s="8">
        <v>1080</v>
      </c>
      <c r="E211" s="8">
        <v>228</v>
      </c>
      <c r="F211" s="8">
        <v>149</v>
      </c>
      <c r="G211" s="8">
        <v>22</v>
      </c>
      <c r="H211" s="8">
        <v>2940.1</v>
      </c>
      <c r="I211" s="8">
        <f t="shared" si="12"/>
        <v>3234.11</v>
      </c>
      <c r="J211" s="8">
        <v>4000</v>
      </c>
      <c r="K211" s="4"/>
      <c r="L211" s="4"/>
      <c r="M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6.5" x14ac:dyDescent="0.3">
      <c r="A212" s="8" t="s">
        <v>108</v>
      </c>
      <c r="B212" s="8"/>
      <c r="C212" s="8">
        <v>0.74</v>
      </c>
      <c r="D212" s="8">
        <v>1030</v>
      </c>
      <c r="E212" s="8">
        <v>218</v>
      </c>
      <c r="F212" s="8">
        <v>149</v>
      </c>
      <c r="G212" s="8">
        <v>22</v>
      </c>
      <c r="H212" s="8">
        <v>2825.4</v>
      </c>
      <c r="I212" s="8">
        <f t="shared" si="12"/>
        <v>3107.9400000000005</v>
      </c>
      <c r="J212" s="8">
        <v>4000</v>
      </c>
      <c r="K212" s="4"/>
      <c r="L212" s="4"/>
      <c r="M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6.5" x14ac:dyDescent="0.3">
      <c r="A213" s="8" t="s">
        <v>109</v>
      </c>
      <c r="B213" s="8"/>
      <c r="C213" s="8">
        <v>0.7</v>
      </c>
      <c r="D213" s="8">
        <v>980</v>
      </c>
      <c r="E213" s="8">
        <v>208</v>
      </c>
      <c r="F213" s="8">
        <v>149</v>
      </c>
      <c r="G213" s="8">
        <v>22</v>
      </c>
      <c r="H213" s="8">
        <v>2673</v>
      </c>
      <c r="I213" s="8">
        <f t="shared" si="12"/>
        <v>2940.3</v>
      </c>
      <c r="J213" s="8">
        <v>4000</v>
      </c>
      <c r="K213" s="4"/>
      <c r="L213" s="4"/>
      <c r="M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6.5" x14ac:dyDescent="0.3">
      <c r="A214" s="8" t="s">
        <v>110</v>
      </c>
      <c r="B214" s="8"/>
      <c r="C214" s="8">
        <v>0.67</v>
      </c>
      <c r="D214" s="8">
        <v>930</v>
      </c>
      <c r="E214" s="8">
        <v>198</v>
      </c>
      <c r="F214" s="8">
        <v>149</v>
      </c>
      <c r="G214" s="8">
        <v>22</v>
      </c>
      <c r="H214" s="8">
        <v>2559.4</v>
      </c>
      <c r="I214" s="8">
        <f t="shared" si="12"/>
        <v>2815.34</v>
      </c>
      <c r="J214" s="8">
        <v>4000</v>
      </c>
      <c r="K214" s="4"/>
      <c r="L214" s="4"/>
      <c r="M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6.5" x14ac:dyDescent="0.3">
      <c r="A215" s="8" t="s">
        <v>111</v>
      </c>
      <c r="B215" s="8"/>
      <c r="C215" s="9">
        <v>0.622</v>
      </c>
      <c r="D215" s="8">
        <v>870</v>
      </c>
      <c r="E215" s="8">
        <v>188</v>
      </c>
      <c r="F215" s="8">
        <v>149</v>
      </c>
      <c r="G215" s="8">
        <v>22</v>
      </c>
      <c r="H215" s="8">
        <v>2443.9</v>
      </c>
      <c r="I215" s="8">
        <f t="shared" si="12"/>
        <v>2688.2900000000004</v>
      </c>
      <c r="J215" s="8">
        <v>4000</v>
      </c>
      <c r="K215" s="4"/>
      <c r="L215" s="4"/>
      <c r="M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6.5" x14ac:dyDescent="0.3">
      <c r="A216" s="8" t="s">
        <v>112</v>
      </c>
      <c r="B216" s="8"/>
      <c r="C216" s="8">
        <v>0.61</v>
      </c>
      <c r="D216" s="8">
        <v>850</v>
      </c>
      <c r="E216" s="8">
        <v>178</v>
      </c>
      <c r="F216" s="8">
        <v>149</v>
      </c>
      <c r="G216" s="8">
        <v>22</v>
      </c>
      <c r="H216" s="8">
        <v>2329.3000000000002</v>
      </c>
      <c r="I216" s="8">
        <f t="shared" si="12"/>
        <v>2562.2300000000005</v>
      </c>
      <c r="J216" s="8">
        <v>4000</v>
      </c>
      <c r="K216" s="4"/>
      <c r="L216" s="4"/>
      <c r="M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6.5" x14ac:dyDescent="0.3">
      <c r="A217" s="15" t="s">
        <v>222</v>
      </c>
      <c r="B217" s="16"/>
      <c r="C217" s="17">
        <v>2.38</v>
      </c>
      <c r="D217" s="16">
        <v>3400</v>
      </c>
      <c r="E217" s="16">
        <v>898</v>
      </c>
      <c r="F217" s="16">
        <v>119</v>
      </c>
      <c r="G217" s="16">
        <v>22</v>
      </c>
      <c r="H217" s="18"/>
      <c r="I217" s="18"/>
      <c r="J217" s="16">
        <v>15800</v>
      </c>
      <c r="K217" s="4"/>
      <c r="L217" s="4"/>
      <c r="M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6.5" x14ac:dyDescent="0.3">
      <c r="A218" s="8" t="s">
        <v>223</v>
      </c>
      <c r="B218" s="8"/>
      <c r="C218" s="8">
        <v>2.33</v>
      </c>
      <c r="D218" s="8">
        <v>3250</v>
      </c>
      <c r="E218" s="8">
        <v>888</v>
      </c>
      <c r="F218" s="8">
        <v>119</v>
      </c>
      <c r="G218" s="8">
        <v>22</v>
      </c>
      <c r="H218" s="8" t="s">
        <v>43</v>
      </c>
      <c r="I218" s="8">
        <v>14245.93</v>
      </c>
      <c r="J218" s="8">
        <v>15700</v>
      </c>
      <c r="K218" s="4"/>
      <c r="L218" s="4"/>
      <c r="M218" s="4" t="s">
        <v>43</v>
      </c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6.5" x14ac:dyDescent="0.3">
      <c r="A219" s="8" t="s">
        <v>224</v>
      </c>
      <c r="B219" s="8"/>
      <c r="C219" s="9">
        <v>2.3039999999999998</v>
      </c>
      <c r="D219" s="8">
        <v>3200</v>
      </c>
      <c r="E219" s="8">
        <v>878</v>
      </c>
      <c r="F219" s="8">
        <v>119</v>
      </c>
      <c r="G219" s="8">
        <v>22</v>
      </c>
      <c r="H219" s="8" t="s">
        <v>43</v>
      </c>
      <c r="I219" s="8">
        <v>14086.28</v>
      </c>
      <c r="J219" s="8">
        <v>15300</v>
      </c>
      <c r="K219" s="4"/>
      <c r="L219" s="4"/>
      <c r="M219" s="4" t="s">
        <v>43</v>
      </c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6.5" x14ac:dyDescent="0.3">
      <c r="A220" s="8" t="s">
        <v>225</v>
      </c>
      <c r="B220" s="8"/>
      <c r="C220" s="9">
        <v>2.2770000000000001</v>
      </c>
      <c r="D220" s="8">
        <v>3150</v>
      </c>
      <c r="E220" s="8">
        <v>868</v>
      </c>
      <c r="F220" s="8">
        <v>119</v>
      </c>
      <c r="G220" s="8">
        <v>22</v>
      </c>
      <c r="H220" s="8" t="s">
        <v>43</v>
      </c>
      <c r="I220" s="8">
        <v>13921.48</v>
      </c>
      <c r="J220" s="8">
        <v>15000</v>
      </c>
      <c r="K220" s="4"/>
      <c r="L220" s="4"/>
      <c r="M220" s="4" t="s">
        <v>43</v>
      </c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6.5" x14ac:dyDescent="0.3">
      <c r="A221" s="8" t="s">
        <v>226</v>
      </c>
      <c r="B221" s="8"/>
      <c r="C221" s="8">
        <v>2.25</v>
      </c>
      <c r="D221" s="8">
        <v>3125</v>
      </c>
      <c r="E221" s="8">
        <v>858</v>
      </c>
      <c r="F221" s="8">
        <v>119</v>
      </c>
      <c r="G221" s="8">
        <v>22</v>
      </c>
      <c r="H221" s="8" t="s">
        <v>43</v>
      </c>
      <c r="I221" s="8">
        <v>13756.68</v>
      </c>
      <c r="J221" s="8">
        <v>14800</v>
      </c>
      <c r="K221" s="4"/>
      <c r="L221" s="4"/>
      <c r="M221" s="4" t="s">
        <v>43</v>
      </c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6.5" x14ac:dyDescent="0.3">
      <c r="A222" s="8" t="s">
        <v>227</v>
      </c>
      <c r="B222" s="8"/>
      <c r="C222" s="9">
        <v>2.2250000000000001</v>
      </c>
      <c r="D222" s="8">
        <v>3100</v>
      </c>
      <c r="E222" s="8">
        <v>848</v>
      </c>
      <c r="F222" s="8">
        <v>119</v>
      </c>
      <c r="G222" s="8">
        <v>22</v>
      </c>
      <c r="H222" s="8" t="s">
        <v>43</v>
      </c>
      <c r="I222" s="8">
        <v>13604.24</v>
      </c>
      <c r="J222" s="8">
        <v>14600</v>
      </c>
      <c r="K222" s="4"/>
      <c r="L222" s="4"/>
      <c r="M222" s="4" t="s">
        <v>43</v>
      </c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6.5" x14ac:dyDescent="0.3">
      <c r="A223" s="8" t="s">
        <v>228</v>
      </c>
      <c r="B223" s="8"/>
      <c r="C223" s="9">
        <v>2.1989999999999998</v>
      </c>
      <c r="D223" s="8">
        <v>3050</v>
      </c>
      <c r="E223" s="8">
        <v>838</v>
      </c>
      <c r="F223" s="8">
        <v>119</v>
      </c>
      <c r="G223" s="8">
        <v>22</v>
      </c>
      <c r="H223" s="8" t="s">
        <v>43</v>
      </c>
      <c r="I223" s="8">
        <v>13444.59</v>
      </c>
      <c r="J223" s="8">
        <v>13500</v>
      </c>
      <c r="K223" s="4"/>
      <c r="L223" s="4"/>
      <c r="M223" s="4" t="s">
        <v>43</v>
      </c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6.5" x14ac:dyDescent="0.3">
      <c r="A224" s="8" t="s">
        <v>229</v>
      </c>
      <c r="B224" s="8"/>
      <c r="C224" s="8">
        <v>2.17</v>
      </c>
      <c r="D224" s="8">
        <v>3025</v>
      </c>
      <c r="E224" s="8">
        <v>828</v>
      </c>
      <c r="F224" s="8">
        <v>119</v>
      </c>
      <c r="G224" s="8">
        <v>22</v>
      </c>
      <c r="H224" s="8" t="s">
        <v>43</v>
      </c>
      <c r="I224" s="8">
        <v>13267.43</v>
      </c>
      <c r="J224" s="8">
        <v>13200</v>
      </c>
      <c r="K224" s="4"/>
      <c r="L224" s="4"/>
      <c r="M224" s="4" t="s">
        <v>43</v>
      </c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7" ht="16.5" x14ac:dyDescent="0.3">
      <c r="A225" s="8" t="s">
        <v>230</v>
      </c>
      <c r="B225" s="8"/>
      <c r="C225" s="9">
        <v>2.1459999999999999</v>
      </c>
      <c r="D225" s="8">
        <v>2975</v>
      </c>
      <c r="E225" s="8">
        <v>818</v>
      </c>
      <c r="F225" s="8">
        <v>119</v>
      </c>
      <c r="G225" s="8">
        <v>22</v>
      </c>
      <c r="H225" s="8" t="s">
        <v>43</v>
      </c>
      <c r="I225" s="8">
        <v>13121.17</v>
      </c>
      <c r="J225" s="8">
        <v>13100</v>
      </c>
      <c r="K225" s="4"/>
      <c r="L225" s="4"/>
      <c r="M225" s="4" t="s">
        <v>43</v>
      </c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7" ht="16.5" x14ac:dyDescent="0.3">
      <c r="A226" s="8" t="s">
        <v>231</v>
      </c>
      <c r="B226" s="8"/>
      <c r="C226" s="8">
        <v>2.1</v>
      </c>
      <c r="D226" s="8">
        <v>2950</v>
      </c>
      <c r="E226" s="8">
        <v>808</v>
      </c>
      <c r="F226" s="8">
        <v>119</v>
      </c>
      <c r="G226" s="8">
        <v>22</v>
      </c>
      <c r="H226" s="8"/>
      <c r="I226" s="8"/>
      <c r="J226" s="8">
        <v>12900</v>
      </c>
      <c r="K226" s="4"/>
      <c r="L226" s="4"/>
      <c r="M226" s="4" t="s">
        <v>43</v>
      </c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7" ht="16.5" x14ac:dyDescent="0.3">
      <c r="A227" s="8" t="s">
        <v>232</v>
      </c>
      <c r="B227" s="8"/>
      <c r="C227" s="9">
        <v>2.0939999999999999</v>
      </c>
      <c r="D227" s="8">
        <v>2900</v>
      </c>
      <c r="E227" s="8">
        <v>798</v>
      </c>
      <c r="F227" s="8">
        <v>119</v>
      </c>
      <c r="G227" s="8">
        <v>22</v>
      </c>
      <c r="H227" s="8" t="s">
        <v>43</v>
      </c>
      <c r="I227" s="8">
        <v>12802.9</v>
      </c>
      <c r="J227" s="8">
        <v>12700</v>
      </c>
      <c r="K227" s="4"/>
      <c r="L227" s="4"/>
      <c r="M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7" ht="16.5" x14ac:dyDescent="0.3">
      <c r="A228" s="8" t="s">
        <v>233</v>
      </c>
      <c r="B228" s="8"/>
      <c r="C228" s="9">
        <v>2.0680000000000001</v>
      </c>
      <c r="D228" s="8">
        <v>2875</v>
      </c>
      <c r="E228" s="8">
        <v>788</v>
      </c>
      <c r="F228" s="8">
        <v>119</v>
      </c>
      <c r="G228" s="8">
        <v>22</v>
      </c>
      <c r="H228" s="8" t="s">
        <v>43</v>
      </c>
      <c r="I228" s="8">
        <v>12644.28</v>
      </c>
      <c r="J228" s="8">
        <v>12500</v>
      </c>
      <c r="K228" s="4"/>
      <c r="L228" s="4"/>
      <c r="M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6.5" x14ac:dyDescent="0.3">
      <c r="A229" s="8" t="s">
        <v>234</v>
      </c>
      <c r="B229" s="8"/>
      <c r="C229" s="9">
        <v>2.0419999999999998</v>
      </c>
      <c r="D229" s="8">
        <v>2850</v>
      </c>
      <c r="E229" s="8">
        <v>778</v>
      </c>
      <c r="F229" s="8">
        <v>119</v>
      </c>
      <c r="G229" s="8">
        <v>22</v>
      </c>
      <c r="H229" s="8" t="s">
        <v>43</v>
      </c>
      <c r="I229" s="8">
        <v>12484.63</v>
      </c>
      <c r="J229" s="8">
        <v>12200</v>
      </c>
      <c r="K229" s="4">
        <f t="shared" ref="K229:K249" si="13">L229*1.05</f>
        <v>12004.758150000001</v>
      </c>
      <c r="L229" s="4">
        <f>I242*1.1</f>
        <v>11433.103000000001</v>
      </c>
      <c r="M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6.5" x14ac:dyDescent="0.3">
      <c r="A230" s="8" t="s">
        <v>247</v>
      </c>
      <c r="B230" s="8"/>
      <c r="C230" s="9">
        <v>2.0150000000000001</v>
      </c>
      <c r="D230" s="8">
        <v>2800</v>
      </c>
      <c r="E230" s="8">
        <v>768</v>
      </c>
      <c r="F230" s="8">
        <v>119</v>
      </c>
      <c r="G230" s="8">
        <v>22</v>
      </c>
      <c r="H230" s="8" t="s">
        <v>43</v>
      </c>
      <c r="I230" s="8">
        <v>12319.83</v>
      </c>
      <c r="J230" s="8">
        <v>12000</v>
      </c>
      <c r="K230" s="4">
        <f t="shared" si="13"/>
        <v>12195.102150000002</v>
      </c>
      <c r="L230" s="4">
        <f>I241*1.1</f>
        <v>11614.383000000002</v>
      </c>
      <c r="M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6.5" x14ac:dyDescent="0.3">
      <c r="A231" s="8" t="s">
        <v>246</v>
      </c>
      <c r="B231" s="8"/>
      <c r="C231" s="8">
        <v>1.99</v>
      </c>
      <c r="D231" s="8">
        <v>2775</v>
      </c>
      <c r="E231" s="8">
        <v>758</v>
      </c>
      <c r="F231" s="8">
        <v>119</v>
      </c>
      <c r="G231" s="8">
        <v>22</v>
      </c>
      <c r="H231" s="8" t="s">
        <v>43</v>
      </c>
      <c r="I231" s="8">
        <v>12167.39</v>
      </c>
      <c r="J231" s="8">
        <v>11900</v>
      </c>
      <c r="K231" s="4">
        <f t="shared" si="13"/>
        <v>12386.635800000002</v>
      </c>
      <c r="L231" s="4">
        <f>I240*1.1</f>
        <v>11796.796000000002</v>
      </c>
      <c r="M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6.5" x14ac:dyDescent="0.3">
      <c r="A232" s="8" t="s">
        <v>245</v>
      </c>
      <c r="B232" s="8"/>
      <c r="C232" s="9">
        <v>1.9630000000000001</v>
      </c>
      <c r="D232" s="8">
        <v>2725</v>
      </c>
      <c r="E232" s="8">
        <v>748</v>
      </c>
      <c r="F232" s="8">
        <v>119</v>
      </c>
      <c r="G232" s="8">
        <v>22</v>
      </c>
      <c r="H232" s="8" t="s">
        <v>43</v>
      </c>
      <c r="I232" s="8">
        <v>12001.56</v>
      </c>
      <c r="J232" s="8">
        <v>11700</v>
      </c>
      <c r="K232" s="4">
        <f t="shared" si="13"/>
        <v>12569.841900000001</v>
      </c>
      <c r="L232" s="4">
        <f>I239*1.1</f>
        <v>11971.278</v>
      </c>
      <c r="M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6.5" x14ac:dyDescent="0.3">
      <c r="A233" s="8" t="s">
        <v>244</v>
      </c>
      <c r="B233" s="8"/>
      <c r="C233" s="9">
        <v>1.9370000000000001</v>
      </c>
      <c r="D233" s="8">
        <v>2700</v>
      </c>
      <c r="E233" s="8">
        <v>738</v>
      </c>
      <c r="F233" s="8">
        <v>119</v>
      </c>
      <c r="G233" s="8">
        <v>22</v>
      </c>
      <c r="H233" s="8" t="s">
        <v>43</v>
      </c>
      <c r="I233" s="8">
        <v>11842.94</v>
      </c>
      <c r="J233" s="8">
        <v>11300</v>
      </c>
      <c r="K233" s="4">
        <f t="shared" si="13"/>
        <v>12754.237650000001</v>
      </c>
      <c r="L233" s="4">
        <f>I238*1.1</f>
        <v>12146.893</v>
      </c>
      <c r="M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6.5" x14ac:dyDescent="0.3">
      <c r="A234" s="8" t="s">
        <v>243</v>
      </c>
      <c r="B234" s="8"/>
      <c r="C234" s="8">
        <v>1.91</v>
      </c>
      <c r="D234" s="8">
        <v>2675</v>
      </c>
      <c r="E234" s="8">
        <v>728</v>
      </c>
      <c r="F234" s="8">
        <v>119</v>
      </c>
      <c r="G234" s="8">
        <v>22</v>
      </c>
      <c r="H234" s="8" t="s">
        <v>43</v>
      </c>
      <c r="I234" s="8">
        <v>11678.14</v>
      </c>
      <c r="J234" s="8">
        <v>10600</v>
      </c>
      <c r="K234" s="4">
        <f t="shared" si="13"/>
        <v>12921.978300000002</v>
      </c>
      <c r="L234" s="4">
        <f>I237*1.1</f>
        <v>12306.646000000002</v>
      </c>
      <c r="M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6.5" x14ac:dyDescent="0.3">
      <c r="A235" s="8" t="s">
        <v>242</v>
      </c>
      <c r="B235" s="8"/>
      <c r="C235" s="9">
        <v>1.8839999999999999</v>
      </c>
      <c r="D235" s="8">
        <v>2625</v>
      </c>
      <c r="E235" s="8">
        <v>718</v>
      </c>
      <c r="F235" s="8">
        <v>119</v>
      </c>
      <c r="G235" s="8">
        <v>22</v>
      </c>
      <c r="H235" s="8" t="s">
        <v>43</v>
      </c>
      <c r="I235" s="8">
        <v>11519.52</v>
      </c>
      <c r="J235" s="8">
        <v>10000</v>
      </c>
      <c r="K235" s="4">
        <f t="shared" si="13"/>
        <v>13120.649850000002</v>
      </c>
      <c r="L235" s="4">
        <f>I236*1.1</f>
        <v>12495.857000000002</v>
      </c>
      <c r="M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6.5" x14ac:dyDescent="0.3">
      <c r="A236" s="8" t="s">
        <v>241</v>
      </c>
      <c r="B236" s="8"/>
      <c r="C236" s="9">
        <v>1.8580000000000001</v>
      </c>
      <c r="D236" s="8">
        <v>2575</v>
      </c>
      <c r="E236" s="8">
        <v>708</v>
      </c>
      <c r="F236" s="8">
        <v>119</v>
      </c>
      <c r="G236" s="8">
        <v>22</v>
      </c>
      <c r="H236" s="8" t="s">
        <v>43</v>
      </c>
      <c r="I236" s="8">
        <v>11359.87</v>
      </c>
      <c r="J236" s="8">
        <v>9800</v>
      </c>
      <c r="K236" s="4">
        <f t="shared" si="13"/>
        <v>13305.045600000003</v>
      </c>
      <c r="L236" s="4">
        <f>I235*1.1</f>
        <v>12671.472000000002</v>
      </c>
      <c r="M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6.5" x14ac:dyDescent="0.3">
      <c r="A237" s="8" t="s">
        <v>240</v>
      </c>
      <c r="B237" s="8"/>
      <c r="C237" s="8">
        <v>1.83</v>
      </c>
      <c r="D237" s="8">
        <v>2550</v>
      </c>
      <c r="E237" s="8">
        <v>698</v>
      </c>
      <c r="F237" s="8">
        <v>119</v>
      </c>
      <c r="G237" s="8">
        <v>22</v>
      </c>
      <c r="H237" s="8" t="s">
        <v>43</v>
      </c>
      <c r="I237" s="8">
        <v>11187.86</v>
      </c>
      <c r="J237" s="8">
        <v>9500</v>
      </c>
      <c r="K237" s="4">
        <f t="shared" si="13"/>
        <v>13488.251700000001</v>
      </c>
      <c r="L237" s="4">
        <f>I234*1.1</f>
        <v>12845.954</v>
      </c>
      <c r="M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6.5" x14ac:dyDescent="0.3">
      <c r="A238" s="8" t="s">
        <v>239</v>
      </c>
      <c r="B238" s="8"/>
      <c r="C238" s="9">
        <v>1.806</v>
      </c>
      <c r="D238" s="8">
        <v>2500</v>
      </c>
      <c r="E238" s="8">
        <v>688</v>
      </c>
      <c r="F238" s="8">
        <v>119</v>
      </c>
      <c r="G238" s="8">
        <v>22</v>
      </c>
      <c r="H238" s="8" t="s">
        <v>43</v>
      </c>
      <c r="I238" s="8">
        <v>11042.63</v>
      </c>
      <c r="J238" s="8">
        <v>9300</v>
      </c>
      <c r="K238" s="4">
        <f t="shared" si="13"/>
        <v>13678.595700000003</v>
      </c>
      <c r="L238" s="4">
        <f>I233*1.1</f>
        <v>13027.234000000002</v>
      </c>
      <c r="M238" s="4"/>
      <c r="Y238" s="4"/>
      <c r="Z238" s="4"/>
      <c r="AA238" s="4"/>
      <c r="AI238" s="19"/>
      <c r="AJ238" s="4"/>
      <c r="AK238" s="4"/>
    </row>
    <row r="239" spans="1:37" ht="16.5" x14ac:dyDescent="0.3">
      <c r="A239" s="8" t="s">
        <v>238</v>
      </c>
      <c r="B239" s="8"/>
      <c r="C239" s="8">
        <v>1.78</v>
      </c>
      <c r="D239" s="8">
        <v>2475</v>
      </c>
      <c r="E239" s="8">
        <v>678</v>
      </c>
      <c r="F239" s="8">
        <v>119</v>
      </c>
      <c r="G239" s="8">
        <v>22</v>
      </c>
      <c r="H239" s="8" t="s">
        <v>43</v>
      </c>
      <c r="I239" s="8">
        <v>10882.98</v>
      </c>
      <c r="J239" s="8">
        <v>9000</v>
      </c>
      <c r="K239" s="4">
        <f t="shared" si="13"/>
        <v>13861.801800000001</v>
      </c>
      <c r="L239" s="4">
        <f>I232*1.1</f>
        <v>13201.716</v>
      </c>
      <c r="M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6.5" x14ac:dyDescent="0.3">
      <c r="A240" s="8" t="s">
        <v>237</v>
      </c>
      <c r="B240" s="8"/>
      <c r="C240" s="9">
        <v>1.754</v>
      </c>
      <c r="D240" s="8">
        <v>2450</v>
      </c>
      <c r="E240" s="8">
        <v>668</v>
      </c>
      <c r="F240" s="8">
        <v>119</v>
      </c>
      <c r="G240" s="8">
        <v>22</v>
      </c>
      <c r="H240" s="8" t="s">
        <v>43</v>
      </c>
      <c r="I240" s="8">
        <v>10724.36</v>
      </c>
      <c r="J240" s="8">
        <v>8400</v>
      </c>
      <c r="K240" s="4">
        <f t="shared" si="13"/>
        <v>14053.335450000002</v>
      </c>
      <c r="L240" s="4">
        <f>I231*1.1</f>
        <v>13384.129000000001</v>
      </c>
      <c r="M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6.5" x14ac:dyDescent="0.3">
      <c r="A241" s="8" t="s">
        <v>236</v>
      </c>
      <c r="B241" s="8"/>
      <c r="C241" s="9">
        <v>1.7270000000000001</v>
      </c>
      <c r="D241" s="8">
        <v>2400</v>
      </c>
      <c r="E241" s="8">
        <v>658</v>
      </c>
      <c r="F241" s="8">
        <v>119</v>
      </c>
      <c r="G241" s="8">
        <v>22</v>
      </c>
      <c r="H241" s="8" t="s">
        <v>43</v>
      </c>
      <c r="I241" s="8">
        <v>10558.53</v>
      </c>
      <c r="J241" s="8">
        <v>7900</v>
      </c>
      <c r="K241" s="4">
        <f t="shared" si="13"/>
        <v>14229.403650000002</v>
      </c>
      <c r="L241" s="4">
        <f>I230*1.1</f>
        <v>13551.813000000002</v>
      </c>
      <c r="M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6.5" x14ac:dyDescent="0.3">
      <c r="A242" s="8" t="s">
        <v>235</v>
      </c>
      <c r="B242" s="8"/>
      <c r="C242" s="8">
        <v>1.7</v>
      </c>
      <c r="D242" s="8">
        <v>2375</v>
      </c>
      <c r="E242" s="8">
        <v>648</v>
      </c>
      <c r="F242" s="8">
        <v>119</v>
      </c>
      <c r="G242" s="8">
        <v>22</v>
      </c>
      <c r="H242" s="8" t="s">
        <v>43</v>
      </c>
      <c r="I242" s="8">
        <v>10393.73</v>
      </c>
      <c r="J242" s="8">
        <v>7400</v>
      </c>
      <c r="K242" s="4">
        <f t="shared" si="13"/>
        <v>14419.747650000001</v>
      </c>
      <c r="L242" s="4">
        <f>I229*1.1</f>
        <v>13733.093000000001</v>
      </c>
      <c r="M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6.5" x14ac:dyDescent="0.3">
      <c r="A243" s="8" t="s">
        <v>113</v>
      </c>
      <c r="B243" s="8"/>
      <c r="C243" s="8">
        <v>1.69</v>
      </c>
      <c r="D243" s="8">
        <v>2300</v>
      </c>
      <c r="E243" s="8">
        <v>638</v>
      </c>
      <c r="F243" s="8">
        <v>119</v>
      </c>
      <c r="G243" s="8">
        <v>22</v>
      </c>
      <c r="H243" s="8"/>
      <c r="I243" s="8"/>
      <c r="J243" s="8">
        <v>6900</v>
      </c>
      <c r="K243" s="4">
        <f t="shared" si="13"/>
        <v>14604.143400000003</v>
      </c>
      <c r="L243" s="4">
        <f>I228*1.1</f>
        <v>13908.708000000002</v>
      </c>
      <c r="M243" s="4"/>
      <c r="Y243" s="4"/>
      <c r="Z243" s="4"/>
      <c r="AA243" s="20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6.5" x14ac:dyDescent="0.3">
      <c r="A244" s="8" t="s">
        <v>114</v>
      </c>
      <c r="B244" s="8"/>
      <c r="C244" s="9">
        <v>1.6639999999999999</v>
      </c>
      <c r="D244" s="8">
        <v>2200</v>
      </c>
      <c r="E244" s="8">
        <v>628</v>
      </c>
      <c r="F244" s="8">
        <v>119</v>
      </c>
      <c r="G244" s="8">
        <v>22</v>
      </c>
      <c r="H244" s="8">
        <v>4853.6000000000004</v>
      </c>
      <c r="I244" s="8">
        <f t="shared" ref="I244:I264" si="14">H244*1.03</f>
        <v>4999.2080000000005</v>
      </c>
      <c r="J244" s="8">
        <v>6400</v>
      </c>
      <c r="K244" s="4">
        <f t="shared" si="13"/>
        <v>14787.3495</v>
      </c>
      <c r="L244" s="4">
        <f>I227*1.1</f>
        <v>14083.19</v>
      </c>
      <c r="M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6.5" x14ac:dyDescent="0.3">
      <c r="A245" s="8" t="s">
        <v>115</v>
      </c>
      <c r="B245" s="8"/>
      <c r="C245" s="8">
        <v>1.64</v>
      </c>
      <c r="D245" s="8">
        <v>2180</v>
      </c>
      <c r="E245" s="8">
        <v>618</v>
      </c>
      <c r="F245" s="8">
        <v>119</v>
      </c>
      <c r="G245" s="8">
        <v>22</v>
      </c>
      <c r="H245" s="8">
        <v>4783.6000000000004</v>
      </c>
      <c r="I245" s="8">
        <f t="shared" si="14"/>
        <v>4927.1080000000002</v>
      </c>
      <c r="J245" s="8">
        <v>6350</v>
      </c>
      <c r="K245" s="4">
        <f t="shared" si="13"/>
        <v>3048.4377000000004</v>
      </c>
      <c r="L245" s="4">
        <f>I286*1.1</f>
        <v>2903.2740000000003</v>
      </c>
      <c r="M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6.5" x14ac:dyDescent="0.3">
      <c r="A246" s="8" t="s">
        <v>116</v>
      </c>
      <c r="B246" s="8"/>
      <c r="C246" s="8">
        <v>1.61</v>
      </c>
      <c r="D246" s="8">
        <v>2130</v>
      </c>
      <c r="E246" s="8">
        <v>608</v>
      </c>
      <c r="F246" s="8">
        <v>119</v>
      </c>
      <c r="G246" s="8">
        <v>22</v>
      </c>
      <c r="H246" s="8">
        <v>4696.1000000000004</v>
      </c>
      <c r="I246" s="8">
        <f t="shared" si="14"/>
        <v>4836.9830000000002</v>
      </c>
      <c r="J246" s="8">
        <v>6300</v>
      </c>
      <c r="K246" s="4">
        <f t="shared" si="13"/>
        <v>15154.951350000003</v>
      </c>
      <c r="L246" s="4">
        <f>I225*1.1</f>
        <v>14433.287000000002</v>
      </c>
      <c r="M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6.5" x14ac:dyDescent="0.3">
      <c r="A247" s="8" t="s">
        <v>117</v>
      </c>
      <c r="B247" s="8"/>
      <c r="C247" s="8">
        <v>1.59</v>
      </c>
      <c r="D247" s="8">
        <v>2100</v>
      </c>
      <c r="E247" s="8">
        <v>598</v>
      </c>
      <c r="F247" s="8">
        <v>119</v>
      </c>
      <c r="G247" s="8">
        <v>22</v>
      </c>
      <c r="H247" s="8">
        <v>4637.8</v>
      </c>
      <c r="I247" s="8">
        <f t="shared" si="14"/>
        <v>4776.9340000000002</v>
      </c>
      <c r="J247" s="8">
        <v>6200</v>
      </c>
      <c r="K247" s="4">
        <f t="shared" si="13"/>
        <v>15323.881650000001</v>
      </c>
      <c r="L247" s="4">
        <f>I224*1.1</f>
        <v>14594.173000000001</v>
      </c>
      <c r="M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6.5" x14ac:dyDescent="0.3">
      <c r="A248" s="8" t="s">
        <v>118</v>
      </c>
      <c r="B248" s="8"/>
      <c r="C248" s="8">
        <v>1.56</v>
      </c>
      <c r="D248" s="8">
        <v>2060</v>
      </c>
      <c r="E248" s="8">
        <v>588</v>
      </c>
      <c r="F248" s="8">
        <v>119</v>
      </c>
      <c r="G248" s="8">
        <v>22</v>
      </c>
      <c r="H248" s="8">
        <v>4550.3</v>
      </c>
      <c r="I248" s="8">
        <f t="shared" si="14"/>
        <v>4686.8090000000002</v>
      </c>
      <c r="J248" s="8">
        <v>6150</v>
      </c>
      <c r="K248" s="4">
        <f t="shared" si="13"/>
        <v>15528.501450000002</v>
      </c>
      <c r="L248" s="4">
        <f>I223*1.1</f>
        <v>14789.049000000001</v>
      </c>
      <c r="M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6.5" x14ac:dyDescent="0.3">
      <c r="A249" s="8" t="s">
        <v>119</v>
      </c>
      <c r="B249" s="8"/>
      <c r="C249" s="8">
        <v>1.53</v>
      </c>
      <c r="D249" s="8">
        <v>2030</v>
      </c>
      <c r="E249" s="8">
        <v>578</v>
      </c>
      <c r="F249" s="8">
        <v>119</v>
      </c>
      <c r="G249" s="8">
        <v>22</v>
      </c>
      <c r="H249" s="8">
        <v>4462.8</v>
      </c>
      <c r="I249" s="8">
        <f t="shared" si="14"/>
        <v>4596.6840000000002</v>
      </c>
      <c r="J249" s="8">
        <v>6100</v>
      </c>
      <c r="K249" s="4">
        <f t="shared" si="13"/>
        <v>15712.897200000001</v>
      </c>
      <c r="L249" s="4">
        <f>I222*1.1</f>
        <v>14964.664000000001</v>
      </c>
      <c r="M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6.5" hidden="1" x14ac:dyDescent="0.3">
      <c r="A250" s="8" t="s">
        <v>120</v>
      </c>
      <c r="B250" s="8"/>
      <c r="C250" s="8">
        <v>1.51</v>
      </c>
      <c r="D250" s="8">
        <v>2000</v>
      </c>
      <c r="E250" s="8">
        <v>568</v>
      </c>
      <c r="F250" s="8">
        <v>119</v>
      </c>
      <c r="G250" s="8">
        <v>22</v>
      </c>
      <c r="H250" s="8">
        <v>4404.5</v>
      </c>
      <c r="I250" s="8">
        <f t="shared" si="14"/>
        <v>4536.6350000000002</v>
      </c>
      <c r="J250" s="8">
        <v>4950</v>
      </c>
      <c r="K250" s="4"/>
      <c r="L250" s="4"/>
      <c r="M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6.5" x14ac:dyDescent="0.3">
      <c r="A251" s="8" t="s">
        <v>120</v>
      </c>
      <c r="B251" s="8"/>
      <c r="C251" s="8">
        <v>1.51</v>
      </c>
      <c r="D251" s="8">
        <v>2000</v>
      </c>
      <c r="E251" s="8">
        <v>568</v>
      </c>
      <c r="F251" s="8">
        <v>119</v>
      </c>
      <c r="G251" s="8">
        <v>22</v>
      </c>
      <c r="H251" s="8"/>
      <c r="I251" s="8"/>
      <c r="J251" s="8">
        <v>6000</v>
      </c>
      <c r="K251" s="4"/>
      <c r="L251" s="4"/>
      <c r="M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6.5" x14ac:dyDescent="0.3">
      <c r="A252" s="8" t="s">
        <v>121</v>
      </c>
      <c r="B252" s="8"/>
      <c r="C252" s="8">
        <v>1.48</v>
      </c>
      <c r="D252" s="8">
        <v>1950</v>
      </c>
      <c r="E252" s="8">
        <v>558</v>
      </c>
      <c r="F252" s="8">
        <v>119</v>
      </c>
      <c r="G252" s="8">
        <v>22</v>
      </c>
      <c r="H252" s="8">
        <v>4316.8999999999996</v>
      </c>
      <c r="I252" s="8">
        <f t="shared" si="14"/>
        <v>4446.4070000000002</v>
      </c>
      <c r="J252" s="8">
        <v>5900</v>
      </c>
      <c r="K252" s="4"/>
      <c r="L252" s="4"/>
      <c r="M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6.5" x14ac:dyDescent="0.3">
      <c r="A253" s="8" t="s">
        <v>122</v>
      </c>
      <c r="B253" s="8"/>
      <c r="C253" s="8">
        <v>1.45</v>
      </c>
      <c r="D253" s="8">
        <v>1930</v>
      </c>
      <c r="E253" s="8">
        <v>548</v>
      </c>
      <c r="F253" s="8">
        <v>119</v>
      </c>
      <c r="G253" s="8">
        <v>22</v>
      </c>
      <c r="H253" s="8">
        <v>4229.3999999999996</v>
      </c>
      <c r="I253" s="8">
        <f t="shared" si="14"/>
        <v>4356.2820000000002</v>
      </c>
      <c r="J253" s="8">
        <v>5800</v>
      </c>
      <c r="K253" s="4"/>
      <c r="L253" s="4"/>
      <c r="M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6.5" x14ac:dyDescent="0.3">
      <c r="A254" s="8" t="s">
        <v>123</v>
      </c>
      <c r="B254" s="8"/>
      <c r="C254" s="8">
        <v>1.43</v>
      </c>
      <c r="D254" s="8">
        <v>1900</v>
      </c>
      <c r="E254" s="8">
        <v>538</v>
      </c>
      <c r="F254" s="8">
        <v>119</v>
      </c>
      <c r="G254" s="8">
        <v>22</v>
      </c>
      <c r="H254" s="8">
        <v>4171.1000000000004</v>
      </c>
      <c r="I254" s="8">
        <f t="shared" si="14"/>
        <v>4296.2330000000002</v>
      </c>
      <c r="J254" s="8">
        <v>5700</v>
      </c>
      <c r="K254" s="4">
        <f>L254*1.05</f>
        <v>15888.965400000003</v>
      </c>
      <c r="L254" s="4">
        <f>I221*1.1</f>
        <v>15132.348000000002</v>
      </c>
      <c r="M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6.5" x14ac:dyDescent="0.3">
      <c r="A255" s="8" t="s">
        <v>124</v>
      </c>
      <c r="B255" s="8"/>
      <c r="C255" s="8">
        <v>1.4</v>
      </c>
      <c r="D255" s="8">
        <v>1850</v>
      </c>
      <c r="E255" s="8">
        <v>528</v>
      </c>
      <c r="F255" s="8">
        <v>119</v>
      </c>
      <c r="G255" s="8">
        <v>22</v>
      </c>
      <c r="H255" s="8">
        <v>4083.7</v>
      </c>
      <c r="I255" s="8">
        <f t="shared" si="14"/>
        <v>4206.2110000000002</v>
      </c>
      <c r="J255" s="8">
        <v>5650</v>
      </c>
      <c r="K255" s="4">
        <f>L255*1.05</f>
        <v>16269.653400000003</v>
      </c>
      <c r="L255" s="4">
        <f>I219*1.1</f>
        <v>15494.908000000001</v>
      </c>
      <c r="M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6.5" x14ac:dyDescent="0.3">
      <c r="A256" s="8" t="s">
        <v>125</v>
      </c>
      <c r="B256" s="8"/>
      <c r="C256" s="8">
        <v>1.38</v>
      </c>
      <c r="D256" s="8">
        <v>1830</v>
      </c>
      <c r="E256" s="8">
        <v>518</v>
      </c>
      <c r="F256" s="8">
        <v>119</v>
      </c>
      <c r="G256" s="8">
        <v>22</v>
      </c>
      <c r="H256" s="8">
        <v>4025.2</v>
      </c>
      <c r="I256" s="8">
        <f t="shared" si="14"/>
        <v>4145.9560000000001</v>
      </c>
      <c r="J256" s="8">
        <v>5600</v>
      </c>
      <c r="K256" s="4">
        <f>L256*1.05</f>
        <v>16454.049150000003</v>
      </c>
      <c r="L256" s="4">
        <f>I218*1.1</f>
        <v>15670.523000000001</v>
      </c>
      <c r="M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7.25" customHeight="1" x14ac:dyDescent="0.3">
      <c r="A257" s="8" t="s">
        <v>126</v>
      </c>
      <c r="B257" s="8"/>
      <c r="C257" s="8">
        <v>1.35</v>
      </c>
      <c r="D257" s="8">
        <v>1800</v>
      </c>
      <c r="E257" s="8">
        <v>508</v>
      </c>
      <c r="F257" s="8">
        <v>119</v>
      </c>
      <c r="G257" s="8">
        <v>22</v>
      </c>
      <c r="H257" s="8">
        <v>3937.8</v>
      </c>
      <c r="I257" s="8">
        <f t="shared" si="14"/>
        <v>4055.9340000000002</v>
      </c>
      <c r="J257" s="8">
        <v>5500</v>
      </c>
      <c r="K257" s="4"/>
      <c r="L257" s="4"/>
      <c r="M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8" customHeight="1" x14ac:dyDescent="0.3">
      <c r="A258" s="8" t="s">
        <v>127</v>
      </c>
      <c r="B258" s="8"/>
      <c r="C258" s="8">
        <v>1.32</v>
      </c>
      <c r="D258" s="8">
        <v>1750</v>
      </c>
      <c r="E258" s="8">
        <v>498</v>
      </c>
      <c r="F258" s="8">
        <v>119</v>
      </c>
      <c r="G258" s="8">
        <v>22</v>
      </c>
      <c r="H258" s="8">
        <v>3850.3</v>
      </c>
      <c r="I258" s="8">
        <f t="shared" si="14"/>
        <v>3965.8090000000002</v>
      </c>
      <c r="J258" s="8">
        <v>5450</v>
      </c>
      <c r="K258" s="4"/>
      <c r="L258" s="4"/>
      <c r="M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6.5" x14ac:dyDescent="0.3">
      <c r="A259" s="8" t="s">
        <v>128</v>
      </c>
      <c r="B259" s="8"/>
      <c r="C259" s="8">
        <v>1.29</v>
      </c>
      <c r="D259" s="8">
        <v>1730</v>
      </c>
      <c r="E259" s="8">
        <v>488</v>
      </c>
      <c r="F259" s="8">
        <v>119</v>
      </c>
      <c r="G259" s="8">
        <v>22</v>
      </c>
      <c r="H259" s="8">
        <v>3791.9</v>
      </c>
      <c r="I259" s="8">
        <f t="shared" si="14"/>
        <v>3905.6570000000002</v>
      </c>
      <c r="J259" s="8">
        <v>5400</v>
      </c>
      <c r="K259" s="4"/>
      <c r="L259" s="4"/>
      <c r="M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6.5" x14ac:dyDescent="0.3">
      <c r="A260" s="8" t="s">
        <v>129</v>
      </c>
      <c r="B260" s="8"/>
      <c r="C260" s="8">
        <v>1.27</v>
      </c>
      <c r="D260" s="8">
        <v>1700</v>
      </c>
      <c r="E260" s="8">
        <v>478</v>
      </c>
      <c r="F260" s="8">
        <v>119</v>
      </c>
      <c r="G260" s="8">
        <v>22</v>
      </c>
      <c r="H260" s="8">
        <v>3704.4</v>
      </c>
      <c r="I260" s="8">
        <f t="shared" si="14"/>
        <v>3815.5320000000002</v>
      </c>
      <c r="J260" s="8">
        <v>5300</v>
      </c>
      <c r="K260" s="4"/>
      <c r="L260" s="4"/>
      <c r="M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8" customHeight="1" x14ac:dyDescent="0.3">
      <c r="A261" s="8" t="s">
        <v>130</v>
      </c>
      <c r="B261" s="8"/>
      <c r="C261" s="8">
        <v>1.25</v>
      </c>
      <c r="D261" s="8">
        <v>1650</v>
      </c>
      <c r="E261" s="8">
        <v>468</v>
      </c>
      <c r="F261" s="8">
        <v>119</v>
      </c>
      <c r="G261" s="8">
        <v>22</v>
      </c>
      <c r="H261" s="8">
        <v>3646.1</v>
      </c>
      <c r="I261" s="8">
        <f t="shared" si="14"/>
        <v>3755.4830000000002</v>
      </c>
      <c r="J261" s="8">
        <v>5200</v>
      </c>
      <c r="K261" s="4"/>
      <c r="L261" s="4"/>
      <c r="M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7.25" customHeight="1" x14ac:dyDescent="0.3">
      <c r="A262" s="8" t="s">
        <v>131</v>
      </c>
      <c r="B262" s="8"/>
      <c r="C262" s="8">
        <v>1.23</v>
      </c>
      <c r="D262" s="8">
        <v>1630</v>
      </c>
      <c r="E262" s="8">
        <v>458</v>
      </c>
      <c r="F262" s="8">
        <v>119</v>
      </c>
      <c r="G262" s="8">
        <v>22</v>
      </c>
      <c r="H262" s="8">
        <v>3587.8</v>
      </c>
      <c r="I262" s="8">
        <f t="shared" si="14"/>
        <v>3695.4340000000002</v>
      </c>
      <c r="J262" s="8">
        <v>5100</v>
      </c>
      <c r="K262" s="4"/>
      <c r="L262" s="4"/>
      <c r="M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7" ht="16.5" x14ac:dyDescent="0.3">
      <c r="A263" s="8" t="s">
        <v>132</v>
      </c>
      <c r="B263" s="8"/>
      <c r="C263" s="8">
        <v>1.19</v>
      </c>
      <c r="D263" s="8">
        <v>1600</v>
      </c>
      <c r="E263" s="8">
        <v>448</v>
      </c>
      <c r="F263" s="8">
        <v>119</v>
      </c>
      <c r="G263" s="8">
        <v>22</v>
      </c>
      <c r="H263" s="8">
        <v>3471</v>
      </c>
      <c r="I263" s="8">
        <f t="shared" si="14"/>
        <v>3575.13</v>
      </c>
      <c r="J263" s="8">
        <v>5000</v>
      </c>
      <c r="K263" s="4" t="e">
        <f>L263*1.05</f>
        <v>#REF!</v>
      </c>
      <c r="L263" s="4" t="e">
        <f>#REF!*1.1</f>
        <v>#REF!</v>
      </c>
      <c r="M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7" ht="16.5" x14ac:dyDescent="0.3">
      <c r="A264" s="8" t="s">
        <v>133</v>
      </c>
      <c r="B264" s="8"/>
      <c r="C264" s="8">
        <v>1.17</v>
      </c>
      <c r="D264" s="8">
        <v>1550</v>
      </c>
      <c r="E264" s="8">
        <v>438</v>
      </c>
      <c r="F264" s="8">
        <v>119</v>
      </c>
      <c r="G264" s="8">
        <v>22</v>
      </c>
      <c r="H264" s="8">
        <v>3412.7</v>
      </c>
      <c r="I264" s="8">
        <f t="shared" si="14"/>
        <v>3515.0810000000001</v>
      </c>
      <c r="J264" s="8">
        <v>4900</v>
      </c>
      <c r="K264" s="4" t="e">
        <f>L264*1.05</f>
        <v>#REF!</v>
      </c>
      <c r="L264" s="4" t="e">
        <f>#REF!*1.1</f>
        <v>#REF!</v>
      </c>
      <c r="M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7" ht="16.5" x14ac:dyDescent="0.3">
      <c r="A265" s="8" t="s">
        <v>134</v>
      </c>
      <c r="B265" s="8"/>
      <c r="C265" s="8">
        <v>1.1500000000000001</v>
      </c>
      <c r="D265" s="8">
        <v>1500</v>
      </c>
      <c r="E265" s="8">
        <v>428</v>
      </c>
      <c r="F265" s="8">
        <v>119</v>
      </c>
      <c r="G265" s="8">
        <v>22</v>
      </c>
      <c r="H265" s="8">
        <v>4045.8</v>
      </c>
      <c r="I265" s="8">
        <f t="shared" ref="I265:I277" si="15">H265*1.05</f>
        <v>4248.09</v>
      </c>
      <c r="J265" s="8">
        <v>4800</v>
      </c>
      <c r="K265" s="4" t="e">
        <f>L265*1.05</f>
        <v>#REF!</v>
      </c>
      <c r="L265" s="4" t="e">
        <f>#REF!*1.1</f>
        <v>#REF!</v>
      </c>
      <c r="M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7" ht="16.5" x14ac:dyDescent="0.3">
      <c r="A266" s="8" t="s">
        <v>135</v>
      </c>
      <c r="B266" s="8"/>
      <c r="C266" s="8">
        <v>1.1100000000000001</v>
      </c>
      <c r="D266" s="8">
        <v>1490</v>
      </c>
      <c r="E266" s="8">
        <v>418</v>
      </c>
      <c r="F266" s="8">
        <v>119</v>
      </c>
      <c r="G266" s="8">
        <v>22</v>
      </c>
      <c r="H266" s="8">
        <v>3905.1</v>
      </c>
      <c r="I266" s="8">
        <f t="shared" si="15"/>
        <v>4100.3550000000005</v>
      </c>
      <c r="J266" s="8">
        <v>4700</v>
      </c>
      <c r="K266" s="4"/>
      <c r="L266" s="4"/>
      <c r="M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7" ht="16.5" x14ac:dyDescent="0.3">
      <c r="A267" s="8" t="s">
        <v>136</v>
      </c>
      <c r="B267" s="8"/>
      <c r="C267" s="8">
        <v>1.0900000000000001</v>
      </c>
      <c r="D267" s="8">
        <v>1430</v>
      </c>
      <c r="E267" s="8">
        <v>408</v>
      </c>
      <c r="F267" s="8">
        <v>119</v>
      </c>
      <c r="G267" s="8">
        <v>22</v>
      </c>
      <c r="H267" s="8">
        <v>3834.7</v>
      </c>
      <c r="I267" s="8">
        <f t="shared" si="15"/>
        <v>4026.4349999999999</v>
      </c>
      <c r="J267" s="8">
        <v>4650</v>
      </c>
      <c r="K267" s="4"/>
      <c r="L267" s="4"/>
      <c r="M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7" ht="16.5" customHeight="1" x14ac:dyDescent="0.3">
      <c r="A268" s="8" t="s">
        <v>137</v>
      </c>
      <c r="B268" s="8"/>
      <c r="C268" s="8">
        <v>1.06</v>
      </c>
      <c r="D268" s="8">
        <v>1400</v>
      </c>
      <c r="E268" s="8">
        <v>398</v>
      </c>
      <c r="F268" s="8">
        <v>119</v>
      </c>
      <c r="G268" s="8">
        <v>22</v>
      </c>
      <c r="H268" s="8">
        <v>3729.2</v>
      </c>
      <c r="I268" s="8">
        <f t="shared" si="15"/>
        <v>3915.66</v>
      </c>
      <c r="J268" s="8">
        <v>4600</v>
      </c>
      <c r="K268" s="4"/>
      <c r="L268" s="4"/>
      <c r="M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7" ht="16.5" customHeight="1" x14ac:dyDescent="0.3">
      <c r="A269" s="8" t="s">
        <v>138</v>
      </c>
      <c r="B269" s="8"/>
      <c r="C269" s="9">
        <v>1.036</v>
      </c>
      <c r="D269" s="8">
        <v>1400</v>
      </c>
      <c r="E269" s="8">
        <v>388</v>
      </c>
      <c r="F269" s="8">
        <v>119</v>
      </c>
      <c r="G269" s="8">
        <v>22</v>
      </c>
      <c r="H269" s="8">
        <v>3644.8</v>
      </c>
      <c r="I269" s="8">
        <f t="shared" si="15"/>
        <v>3827.0400000000004</v>
      </c>
      <c r="J269" s="8">
        <v>4550</v>
      </c>
      <c r="K269" s="4">
        <v>421.11</v>
      </c>
      <c r="L269" s="4" t="e">
        <f>#REF!*1.05</f>
        <v>#REF!</v>
      </c>
      <c r="M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7" ht="16.5" x14ac:dyDescent="0.3">
      <c r="A270" s="8" t="s">
        <v>139</v>
      </c>
      <c r="B270" s="8"/>
      <c r="C270" s="8">
        <v>1.01</v>
      </c>
      <c r="D270" s="8">
        <v>1330</v>
      </c>
      <c r="E270" s="8">
        <v>378</v>
      </c>
      <c r="F270" s="8">
        <v>119</v>
      </c>
      <c r="G270" s="8">
        <v>22</v>
      </c>
      <c r="H270" s="8">
        <v>3553.2</v>
      </c>
      <c r="I270" s="8">
        <f t="shared" si="15"/>
        <v>3730.86</v>
      </c>
      <c r="J270" s="8">
        <v>4500</v>
      </c>
      <c r="K270" s="4"/>
      <c r="L270" s="4"/>
      <c r="M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7" ht="16.5" x14ac:dyDescent="0.3">
      <c r="A271" s="8" t="s">
        <v>140</v>
      </c>
      <c r="B271" s="8"/>
      <c r="C271" s="8">
        <v>0.98</v>
      </c>
      <c r="D271" s="8">
        <v>1300</v>
      </c>
      <c r="E271" s="8">
        <v>368</v>
      </c>
      <c r="F271" s="8">
        <v>119</v>
      </c>
      <c r="G271" s="8">
        <v>22</v>
      </c>
      <c r="H271" s="8">
        <v>3447.7</v>
      </c>
      <c r="I271" s="8">
        <f t="shared" si="15"/>
        <v>3620.085</v>
      </c>
      <c r="J271" s="8">
        <v>4400</v>
      </c>
      <c r="K271" s="4"/>
      <c r="L271" s="4"/>
      <c r="M271" s="4"/>
    </row>
    <row r="272" spans="1:37" ht="16.5" x14ac:dyDescent="0.3">
      <c r="A272" s="8" t="s">
        <v>141</v>
      </c>
      <c r="B272" s="8"/>
      <c r="C272" s="8">
        <v>0.96</v>
      </c>
      <c r="D272" s="8">
        <v>1280</v>
      </c>
      <c r="E272" s="8">
        <v>358</v>
      </c>
      <c r="F272" s="8">
        <v>119</v>
      </c>
      <c r="G272" s="8">
        <v>22</v>
      </c>
      <c r="H272" s="8">
        <v>3377.4</v>
      </c>
      <c r="I272" s="8">
        <f t="shared" si="15"/>
        <v>3546.2700000000004</v>
      </c>
      <c r="J272" s="8">
        <v>4300</v>
      </c>
      <c r="K272" s="4"/>
      <c r="L272" s="4"/>
      <c r="M272" s="4"/>
    </row>
    <row r="273" spans="1:13" ht="16.5" x14ac:dyDescent="0.3">
      <c r="A273" s="8" t="s">
        <v>142</v>
      </c>
      <c r="B273" s="8"/>
      <c r="C273" s="8">
        <v>0.93</v>
      </c>
      <c r="D273" s="8">
        <v>1230</v>
      </c>
      <c r="E273" s="8">
        <v>348</v>
      </c>
      <c r="F273" s="8">
        <v>119</v>
      </c>
      <c r="G273" s="8">
        <v>22</v>
      </c>
      <c r="H273" s="8">
        <v>3271.9</v>
      </c>
      <c r="I273" s="8">
        <f t="shared" si="15"/>
        <v>3435.4950000000003</v>
      </c>
      <c r="J273" s="8">
        <v>4200</v>
      </c>
      <c r="K273" s="4"/>
      <c r="L273" s="4"/>
      <c r="M273" s="4"/>
    </row>
    <row r="274" spans="1:13" ht="16.5" x14ac:dyDescent="0.3">
      <c r="A274" s="8" t="s">
        <v>143</v>
      </c>
      <c r="B274" s="8"/>
      <c r="C274" s="8">
        <v>0.9</v>
      </c>
      <c r="D274" s="8">
        <v>1180</v>
      </c>
      <c r="E274" s="8">
        <v>338</v>
      </c>
      <c r="F274" s="8">
        <v>119</v>
      </c>
      <c r="G274" s="8">
        <v>22</v>
      </c>
      <c r="H274" s="8">
        <v>3166.3</v>
      </c>
      <c r="I274" s="8">
        <f t="shared" si="15"/>
        <v>3324.6150000000002</v>
      </c>
      <c r="J274" s="8">
        <v>4100</v>
      </c>
      <c r="K274" s="4"/>
      <c r="L274" s="4"/>
      <c r="M274" s="4"/>
    </row>
    <row r="275" spans="1:13" ht="16.5" x14ac:dyDescent="0.3">
      <c r="A275" s="8" t="s">
        <v>144</v>
      </c>
      <c r="B275" s="8"/>
      <c r="C275" s="8">
        <v>0.88</v>
      </c>
      <c r="D275" s="8">
        <v>1150</v>
      </c>
      <c r="E275" s="8">
        <v>328</v>
      </c>
      <c r="F275" s="8">
        <v>119</v>
      </c>
      <c r="G275" s="8">
        <v>22</v>
      </c>
      <c r="H275" s="8">
        <v>3095.9</v>
      </c>
      <c r="I275" s="8">
        <f t="shared" si="15"/>
        <v>3250.6950000000002</v>
      </c>
      <c r="J275" s="8">
        <v>4000</v>
      </c>
      <c r="K275" s="4" t="e">
        <f>L275*1.05</f>
        <v>#REF!</v>
      </c>
      <c r="L275" s="4" t="e">
        <f>#REF!*1.05</f>
        <v>#REF!</v>
      </c>
      <c r="M275" s="4"/>
    </row>
    <row r="276" spans="1:13" ht="16.5" customHeight="1" x14ac:dyDescent="0.3">
      <c r="A276" s="8" t="s">
        <v>145</v>
      </c>
      <c r="B276" s="8"/>
      <c r="C276" s="8">
        <v>0.86</v>
      </c>
      <c r="D276" s="8">
        <v>1110</v>
      </c>
      <c r="E276" s="8">
        <v>318</v>
      </c>
      <c r="F276" s="8">
        <v>119</v>
      </c>
      <c r="G276" s="8">
        <v>22</v>
      </c>
      <c r="H276" s="8">
        <v>3025.6</v>
      </c>
      <c r="I276" s="8">
        <f t="shared" si="15"/>
        <v>3176.88</v>
      </c>
      <c r="J276" s="8">
        <v>3900</v>
      </c>
      <c r="K276" s="4" t="e">
        <f>L276*1.05</f>
        <v>#REF!</v>
      </c>
      <c r="L276" s="4" t="e">
        <f>#REF!*1.05</f>
        <v>#REF!</v>
      </c>
      <c r="M276" s="4"/>
    </row>
    <row r="277" spans="1:13" ht="16.5" x14ac:dyDescent="0.3">
      <c r="A277" s="8" t="s">
        <v>146</v>
      </c>
      <c r="B277" s="8"/>
      <c r="C277" s="8">
        <v>0.83</v>
      </c>
      <c r="D277" s="8">
        <v>1090</v>
      </c>
      <c r="E277" s="8">
        <v>308</v>
      </c>
      <c r="F277" s="8">
        <v>119</v>
      </c>
      <c r="G277" s="8">
        <v>22</v>
      </c>
      <c r="H277" s="8">
        <v>2920.1</v>
      </c>
      <c r="I277" s="8">
        <f t="shared" si="15"/>
        <v>3066.105</v>
      </c>
      <c r="J277" s="8">
        <v>3800</v>
      </c>
      <c r="K277" s="4"/>
      <c r="L277" s="4"/>
      <c r="M277" s="4"/>
    </row>
    <row r="278" spans="1:13" ht="16.5" x14ac:dyDescent="0.3">
      <c r="A278" s="8" t="s">
        <v>147</v>
      </c>
      <c r="B278" s="8"/>
      <c r="C278" s="8">
        <v>0.8</v>
      </c>
      <c r="D278" s="8">
        <v>1080</v>
      </c>
      <c r="E278" s="8">
        <v>298</v>
      </c>
      <c r="F278" s="8">
        <v>119</v>
      </c>
      <c r="G278" s="8">
        <v>22</v>
      </c>
      <c r="H278" s="8">
        <v>3095.9</v>
      </c>
      <c r="I278" s="8">
        <f>H278*1.1</f>
        <v>3405.4900000000002</v>
      </c>
      <c r="J278" s="8">
        <v>3700</v>
      </c>
      <c r="K278" s="4"/>
      <c r="L278" s="4"/>
      <c r="M278" s="4"/>
    </row>
    <row r="279" spans="1:13" ht="16.5" x14ac:dyDescent="0.3">
      <c r="A279" s="8" t="s">
        <v>148</v>
      </c>
      <c r="B279" s="8"/>
      <c r="C279" s="8">
        <v>0.77</v>
      </c>
      <c r="D279" s="8">
        <v>1000</v>
      </c>
      <c r="E279" s="8">
        <v>288</v>
      </c>
      <c r="F279" s="8">
        <v>119</v>
      </c>
      <c r="G279" s="8">
        <v>22</v>
      </c>
      <c r="H279" s="8">
        <v>2979.8</v>
      </c>
      <c r="I279" s="8">
        <f>H279*1.1</f>
        <v>3277.7800000000007</v>
      </c>
      <c r="J279" s="8">
        <v>3650</v>
      </c>
      <c r="K279" s="4">
        <f>L279*1.05</f>
        <v>0</v>
      </c>
      <c r="L279" s="4">
        <f>I138*1.05</f>
        <v>0</v>
      </c>
      <c r="M279" s="4"/>
    </row>
    <row r="280" spans="1:13" ht="16.5" x14ac:dyDescent="0.3">
      <c r="A280" s="8" t="s">
        <v>149</v>
      </c>
      <c r="B280" s="8"/>
      <c r="C280" s="8">
        <v>0.75</v>
      </c>
      <c r="D280" s="8">
        <v>980</v>
      </c>
      <c r="E280" s="8">
        <v>278</v>
      </c>
      <c r="F280" s="8">
        <v>119</v>
      </c>
      <c r="G280" s="8">
        <v>22</v>
      </c>
      <c r="H280" s="8">
        <v>2902.4</v>
      </c>
      <c r="I280" s="8">
        <f>H280*1.1</f>
        <v>3192.6400000000003</v>
      </c>
      <c r="J280" s="8">
        <v>3600</v>
      </c>
      <c r="K280" s="4"/>
      <c r="L280" s="4"/>
      <c r="M280" s="4"/>
    </row>
    <row r="281" spans="1:13" ht="16.5" x14ac:dyDescent="0.3">
      <c r="A281" s="8" t="s">
        <v>150</v>
      </c>
      <c r="B281" s="8"/>
      <c r="C281" s="8">
        <v>0.72</v>
      </c>
      <c r="D281" s="8">
        <v>970</v>
      </c>
      <c r="E281" s="8">
        <v>268</v>
      </c>
      <c r="F281" s="8">
        <v>119</v>
      </c>
      <c r="G281" s="8">
        <v>22</v>
      </c>
      <c r="H281" s="8">
        <v>2786.3</v>
      </c>
      <c r="I281" s="8">
        <f>H281*1.1</f>
        <v>3064.9300000000003</v>
      </c>
      <c r="J281" s="8">
        <v>3500</v>
      </c>
      <c r="K281" s="4"/>
      <c r="L281" s="4"/>
    </row>
    <row r="282" spans="1:13" ht="16.5" x14ac:dyDescent="0.3">
      <c r="A282" s="8" t="s">
        <v>151</v>
      </c>
      <c r="B282" s="8"/>
      <c r="C282" s="8">
        <v>0.7</v>
      </c>
      <c r="D282" s="8">
        <v>950</v>
      </c>
      <c r="E282" s="8">
        <v>258</v>
      </c>
      <c r="F282" s="8">
        <v>119</v>
      </c>
      <c r="G282" s="8">
        <v>22</v>
      </c>
      <c r="H282" s="8"/>
      <c r="I282" s="8"/>
      <c r="J282" s="8">
        <v>3450</v>
      </c>
      <c r="K282" s="8"/>
      <c r="L282" s="8"/>
    </row>
    <row r="283" spans="1:13" ht="16.5" x14ac:dyDescent="0.3">
      <c r="A283" s="8" t="s">
        <v>152</v>
      </c>
      <c r="B283" s="8"/>
      <c r="C283" s="8">
        <v>0.67</v>
      </c>
      <c r="D283" s="8">
        <v>880</v>
      </c>
      <c r="E283" s="8">
        <v>248</v>
      </c>
      <c r="F283" s="8">
        <v>119</v>
      </c>
      <c r="G283" s="8">
        <v>22</v>
      </c>
      <c r="H283" s="8">
        <v>2592.9</v>
      </c>
      <c r="I283" s="8">
        <f>H283*1.1</f>
        <v>2852.1900000000005</v>
      </c>
      <c r="J283" s="8">
        <v>3400</v>
      </c>
      <c r="K283" s="8"/>
      <c r="L283" s="8"/>
    </row>
    <row r="284" spans="1:13" ht="16.5" x14ac:dyDescent="0.3">
      <c r="A284" s="8" t="s">
        <v>153</v>
      </c>
      <c r="B284" s="8"/>
      <c r="C284" s="8">
        <v>0.64</v>
      </c>
      <c r="D284" s="8">
        <v>867</v>
      </c>
      <c r="E284" s="8">
        <v>238</v>
      </c>
      <c r="F284" s="8">
        <v>119</v>
      </c>
      <c r="G284" s="8">
        <v>22</v>
      </c>
      <c r="H284" s="8">
        <v>2476.8000000000002</v>
      </c>
      <c r="I284" s="8">
        <f>H284*1.1</f>
        <v>2724.4800000000005</v>
      </c>
      <c r="J284" s="8">
        <v>3300</v>
      </c>
      <c r="K284" s="8">
        <v>300</v>
      </c>
      <c r="L284" s="8" t="e">
        <f>#REF!*1.05</f>
        <v>#REF!</v>
      </c>
    </row>
    <row r="285" spans="1:13" ht="16.5" x14ac:dyDescent="0.3">
      <c r="A285" s="8" t="s">
        <v>153</v>
      </c>
      <c r="B285" s="8"/>
      <c r="C285" s="8">
        <v>0.64</v>
      </c>
      <c r="D285" s="8">
        <v>867</v>
      </c>
      <c r="E285" s="8">
        <v>238</v>
      </c>
      <c r="F285" s="8">
        <v>119</v>
      </c>
      <c r="G285" s="8">
        <v>22</v>
      </c>
      <c r="H285" s="8"/>
      <c r="I285" s="8"/>
      <c r="J285" s="8">
        <v>3300</v>
      </c>
      <c r="K285" s="8"/>
      <c r="L285" s="8"/>
    </row>
    <row r="286" spans="1:13" ht="16.5" x14ac:dyDescent="0.3">
      <c r="A286" s="8" t="s">
        <v>154</v>
      </c>
      <c r="B286" s="8"/>
      <c r="C286" s="8">
        <v>0.62</v>
      </c>
      <c r="D286" s="8">
        <v>800</v>
      </c>
      <c r="E286" s="8">
        <v>228</v>
      </c>
      <c r="F286" s="8">
        <v>119</v>
      </c>
      <c r="G286" s="8">
        <v>22</v>
      </c>
      <c r="H286" s="8">
        <v>2399.4</v>
      </c>
      <c r="I286" s="8">
        <f t="shared" ref="I286:I291" si="16">H286*1.1</f>
        <v>2639.34</v>
      </c>
      <c r="J286" s="8">
        <v>3300</v>
      </c>
      <c r="K286" s="8">
        <v>2116.58</v>
      </c>
      <c r="L286" s="8" t="e">
        <f>#REF!*1.05</f>
        <v>#REF!</v>
      </c>
    </row>
    <row r="287" spans="1:13" ht="16.5" x14ac:dyDescent="0.3">
      <c r="A287" s="8" t="s">
        <v>155</v>
      </c>
      <c r="B287" s="8"/>
      <c r="C287" s="8">
        <v>0.59</v>
      </c>
      <c r="D287" s="8">
        <v>780</v>
      </c>
      <c r="E287" s="8">
        <v>218</v>
      </c>
      <c r="F287" s="8">
        <v>119</v>
      </c>
      <c r="G287" s="8">
        <v>22</v>
      </c>
      <c r="H287" s="8">
        <v>2283.3000000000002</v>
      </c>
      <c r="I287" s="8">
        <f t="shared" si="16"/>
        <v>2511.6300000000006</v>
      </c>
      <c r="J287" s="8">
        <v>3300</v>
      </c>
      <c r="K287" s="4"/>
      <c r="L287" s="4"/>
      <c r="M287" s="4"/>
    </row>
    <row r="288" spans="1:13" ht="16.5" x14ac:dyDescent="0.3">
      <c r="A288" s="8" t="s">
        <v>156</v>
      </c>
      <c r="B288" s="8"/>
      <c r="C288" s="8">
        <v>0.57000000000000006</v>
      </c>
      <c r="D288" s="8">
        <v>740</v>
      </c>
      <c r="E288" s="8">
        <v>208</v>
      </c>
      <c r="F288" s="8">
        <v>119</v>
      </c>
      <c r="G288" s="8">
        <v>22</v>
      </c>
      <c r="H288" s="8">
        <v>2205.9</v>
      </c>
      <c r="I288" s="8">
        <f t="shared" si="16"/>
        <v>2426.4900000000002</v>
      </c>
      <c r="J288" s="8">
        <v>3300</v>
      </c>
    </row>
    <row r="289" spans="1:12" ht="16.5" x14ac:dyDescent="0.3">
      <c r="A289" s="8" t="s">
        <v>157</v>
      </c>
      <c r="B289" s="8"/>
      <c r="C289" s="8">
        <v>0.54</v>
      </c>
      <c r="D289" s="8">
        <v>700</v>
      </c>
      <c r="E289" s="8">
        <v>198</v>
      </c>
      <c r="F289" s="8">
        <v>119</v>
      </c>
      <c r="G289" s="8">
        <v>22</v>
      </c>
      <c r="H289" s="8">
        <v>2089.8000000000002</v>
      </c>
      <c r="I289" s="8">
        <f t="shared" si="16"/>
        <v>2298.7800000000002</v>
      </c>
      <c r="J289" s="8">
        <v>3300</v>
      </c>
    </row>
    <row r="290" spans="1:12" ht="16.5" x14ac:dyDescent="0.3">
      <c r="A290" s="8" t="s">
        <v>158</v>
      </c>
      <c r="B290" s="8"/>
      <c r="C290" s="8">
        <v>0.51</v>
      </c>
      <c r="D290" s="8">
        <v>650</v>
      </c>
      <c r="E290" s="8">
        <v>188</v>
      </c>
      <c r="F290" s="8">
        <v>119</v>
      </c>
      <c r="G290" s="8">
        <v>22</v>
      </c>
      <c r="H290" s="8">
        <v>1973.7</v>
      </c>
      <c r="I290" s="8">
        <f t="shared" si="16"/>
        <v>2171.0700000000002</v>
      </c>
      <c r="J290" s="8">
        <v>3300</v>
      </c>
    </row>
    <row r="291" spans="1:12" ht="16.5" x14ac:dyDescent="0.3">
      <c r="A291" s="8" t="s">
        <v>159</v>
      </c>
      <c r="B291" s="8"/>
      <c r="C291" s="8">
        <v>0.49</v>
      </c>
      <c r="D291" s="8">
        <v>630</v>
      </c>
      <c r="E291" s="8">
        <v>178</v>
      </c>
      <c r="F291" s="8">
        <v>119</v>
      </c>
      <c r="G291" s="8">
        <v>22</v>
      </c>
      <c r="H291" s="8">
        <v>1896.3</v>
      </c>
      <c r="I291" s="8">
        <f t="shared" si="16"/>
        <v>2085.9300000000003</v>
      </c>
      <c r="J291" s="8">
        <v>3150</v>
      </c>
    </row>
    <row r="293" spans="1:12" ht="16.5" x14ac:dyDescent="0.3">
      <c r="A293" s="4" t="s">
        <v>160</v>
      </c>
      <c r="B293" s="4"/>
      <c r="C293" s="4"/>
      <c r="D293" s="4"/>
      <c r="E293" s="4"/>
      <c r="F293" s="4"/>
      <c r="G293" s="4"/>
    </row>
    <row r="294" spans="1:12" ht="16.5" x14ac:dyDescent="0.3">
      <c r="A294" s="4"/>
      <c r="B294" s="4"/>
      <c r="C294" s="4" t="s">
        <v>161</v>
      </c>
      <c r="D294" s="4" t="s">
        <v>162</v>
      </c>
      <c r="E294" s="4"/>
      <c r="F294" s="4"/>
      <c r="G294" s="4"/>
      <c r="H294" s="4"/>
      <c r="I294" s="4"/>
      <c r="J294" s="4"/>
    </row>
    <row r="295" spans="1:12" ht="16.5" x14ac:dyDescent="0.3">
      <c r="A295" s="58" t="s">
        <v>249</v>
      </c>
      <c r="L295" s="4"/>
    </row>
    <row r="296" spans="1:12" ht="16.5" x14ac:dyDescent="0.3">
      <c r="A296" s="58" t="s">
        <v>250</v>
      </c>
      <c r="L296" s="4"/>
    </row>
    <row r="297" spans="1:12" ht="16.5" x14ac:dyDescent="0.3">
      <c r="A297" s="58" t="s">
        <v>251</v>
      </c>
    </row>
    <row r="298" spans="1:12" ht="16.5" x14ac:dyDescent="0.3">
      <c r="A298" s="58" t="s">
        <v>264</v>
      </c>
    </row>
    <row r="299" spans="1:12" ht="16.5" x14ac:dyDescent="0.3">
      <c r="A299" s="58" t="s">
        <v>265</v>
      </c>
    </row>
    <row r="300" spans="1:12" ht="16.5" x14ac:dyDescent="0.3">
      <c r="A300" s="58" t="s">
        <v>266</v>
      </c>
    </row>
    <row r="301" spans="1:12" ht="16.5" x14ac:dyDescent="0.3">
      <c r="A301" s="58" t="s">
        <v>267</v>
      </c>
    </row>
    <row r="307" ht="3.75" customHeight="1" x14ac:dyDescent="12.75"/>
  </sheetData>
  <sheetProtection selectLockedCells="1" selectUnlockedCells="1"/>
  <mergeCells count="27">
    <mergeCell ref="A10:J10"/>
    <mergeCell ref="A87:B87"/>
    <mergeCell ref="A88:B88"/>
    <mergeCell ref="A89:B89"/>
    <mergeCell ref="D1:G1"/>
    <mergeCell ref="D2:G2"/>
    <mergeCell ref="D3:G3"/>
    <mergeCell ref="A4:G4"/>
    <mergeCell ref="A5:G5"/>
    <mergeCell ref="A6:G6"/>
    <mergeCell ref="A7:G7"/>
    <mergeCell ref="A11:B11"/>
    <mergeCell ref="A40:B40"/>
    <mergeCell ref="A63:B63"/>
    <mergeCell ref="A77:B77"/>
    <mergeCell ref="A80:B80"/>
    <mergeCell ref="A83:B83"/>
    <mergeCell ref="A118:B118"/>
    <mergeCell ref="A121:G121"/>
    <mergeCell ref="A141:G141"/>
    <mergeCell ref="A90:B90"/>
    <mergeCell ref="A124:G124"/>
    <mergeCell ref="A125:G125"/>
    <mergeCell ref="A126:G126"/>
    <mergeCell ref="A91:B91"/>
    <mergeCell ref="A111:B111"/>
    <mergeCell ref="A112:B112"/>
  </mergeCells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Monolit</dc:creator>
  <cp:lastModifiedBy>Рыженко Виталий Владимирович</cp:lastModifiedBy>
  <cp:lastPrinted>2018-05-21T07:28:48Z</cp:lastPrinted>
  <dcterms:created xsi:type="dcterms:W3CDTF">2014-05-05T12:20:43Z</dcterms:created>
  <dcterms:modified xsi:type="dcterms:W3CDTF">2018-05-21T07:31:22Z</dcterms:modified>
</cp:coreProperties>
</file>